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nternal.vic.gov.au\DPC\HomeDirs1\vicverz\Desktop\Docs to rename\Data policies and standards\"/>
    </mc:Choice>
  </mc:AlternateContent>
  <xr:revisionPtr revIDLastSave="0" documentId="13_ncr:1_{5CF6086B-82C5-43AF-9C9E-F362CBBCDA68}" xr6:coauthVersionLast="44" xr6:coauthVersionMax="44" xr10:uidLastSave="{00000000-0000-0000-0000-000000000000}"/>
  <bookViews>
    <workbookView xWindow="-28920" yWindow="-120" windowWidth="29040" windowHeight="15840" tabRatio="570" xr2:uid="{00000000-000D-0000-FFFF-FFFF00000000}"/>
  </bookViews>
  <sheets>
    <sheet name="Introduction" sheetId="1" r:id="rId1"/>
    <sheet name="Assessment" sheetId="2" r:id="rId2"/>
    <sheet name="Results" sheetId="3" r:id="rId3"/>
    <sheet name="Improvement Plan" sheetId="5" r:id="rId4"/>
    <sheet name="Adding properties" sheetId="7" r:id="rId5"/>
    <sheet name="Template Document Controls" sheetId="8" r:id="rId6"/>
    <sheet name="Lookups" sheetId="6" r:id="rId7"/>
  </sheets>
  <definedNames>
    <definedName name="Importance">Lookups!#REF!</definedName>
    <definedName name="_xlnm.Print_Area" localSheetId="1">Assessment!$A$1:$L$25</definedName>
    <definedName name="_xlnm.Print_Area" localSheetId="3">'Improvement Plan'!$A$1:$H$10</definedName>
    <definedName name="_xlnm.Print_Area" localSheetId="0">Introduction!$A$1:$R$51</definedName>
    <definedName name="_xlnm.Print_Area" localSheetId="2">Results!$A$1:$Z$49</definedName>
    <definedName name="_xlnm.Print_Area" localSheetId="5">'Template Document Controls'!$A$1:$F$7</definedName>
    <definedName name="_xlnm.Print_Titles" localSheetId="1">Assessment!$A:$A,Assessment!$3:$4</definedName>
    <definedName name="_xlnm.Print_Titles" localSheetId="3">'Improvement Plan'!#REF!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G13" i="3"/>
  <c r="I13" i="3"/>
  <c r="K13" i="3"/>
  <c r="E13" i="3"/>
  <c r="K12" i="3"/>
  <c r="I12" i="3"/>
  <c r="G12" i="3"/>
  <c r="E12" i="3"/>
  <c r="G11" i="3"/>
  <c r="K11" i="3"/>
  <c r="I11" i="3"/>
  <c r="E11" i="3"/>
  <c r="K10" i="3"/>
  <c r="I10" i="3"/>
  <c r="G10" i="3"/>
  <c r="E10" i="3"/>
  <c r="K9" i="3"/>
  <c r="I9" i="3"/>
  <c r="G9" i="3"/>
  <c r="E9" i="3"/>
  <c r="K8" i="3"/>
  <c r="I8" i="3"/>
  <c r="G8" i="3"/>
  <c r="K7" i="3" l="1"/>
  <c r="I7" i="3"/>
  <c r="G7" i="3"/>
  <c r="E7" i="3"/>
  <c r="D8" i="3" l="1"/>
  <c r="D7" i="3"/>
  <c r="F7" i="3" s="1"/>
  <c r="D10" i="3"/>
  <c r="D11" i="3"/>
  <c r="L11" i="3" s="1"/>
  <c r="D12" i="3"/>
  <c r="D13" i="3"/>
  <c r="F13" i="3" s="1"/>
  <c r="D9" i="3"/>
  <c r="H9" i="3" s="1"/>
  <c r="J8" i="3" l="1"/>
  <c r="L8" i="3"/>
  <c r="F8" i="3"/>
  <c r="H13" i="3"/>
  <c r="J11" i="3"/>
  <c r="H11" i="3"/>
  <c r="H12" i="3"/>
  <c r="J12" i="3"/>
  <c r="L13" i="3"/>
  <c r="F12" i="3"/>
  <c r="F11" i="3"/>
  <c r="L9" i="3"/>
  <c r="J9" i="3"/>
  <c r="L10" i="3"/>
  <c r="H10" i="3"/>
  <c r="H7" i="3"/>
  <c r="J13" i="3"/>
  <c r="L12" i="3"/>
  <c r="F10" i="3"/>
  <c r="H8" i="3"/>
  <c r="J7" i="3"/>
  <c r="L7" i="3"/>
  <c r="J10" i="3"/>
  <c r="F9" i="3"/>
  <c r="E5" i="3"/>
  <c r="G5" i="3" l="1"/>
  <c r="I5" i="3"/>
  <c r="K5" i="3"/>
</calcChain>
</file>

<file path=xl/sharedStrings.xml><?xml version="1.0" encoding="utf-8"?>
<sst xmlns="http://schemas.openxmlformats.org/spreadsheetml/2006/main" count="226" uniqueCount="178">
  <si>
    <t>Dimension</t>
  </si>
  <si>
    <t>Baseline</t>
  </si>
  <si>
    <t>Review 1</t>
  </si>
  <si>
    <t>Review 2</t>
  </si>
  <si>
    <t>Review 3</t>
  </si>
  <si>
    <t>Accuracy</t>
  </si>
  <si>
    <t>Completeness</t>
  </si>
  <si>
    <t>Representative</t>
  </si>
  <si>
    <t>Collection</t>
  </si>
  <si>
    <t>Document Control</t>
  </si>
  <si>
    <t>Applies to</t>
  </si>
  <si>
    <t>All departments and Victoria Police</t>
  </si>
  <si>
    <t>Authority</t>
  </si>
  <si>
    <t>Period</t>
  </si>
  <si>
    <t>2017-2020</t>
  </si>
  <si>
    <t>Advised by</t>
  </si>
  <si>
    <t>Issue Date</t>
  </si>
  <si>
    <t>Document ID</t>
  </si>
  <si>
    <t>Review Date</t>
  </si>
  <si>
    <t>Version</t>
  </si>
  <si>
    <t>Introduction</t>
  </si>
  <si>
    <t>Further information</t>
  </si>
  <si>
    <t>How to use this document</t>
  </si>
  <si>
    <t>Assessment</t>
  </si>
  <si>
    <t>Assessment scale</t>
  </si>
  <si>
    <t>Timeliness/Currency</t>
  </si>
  <si>
    <t>Fit for purpose</t>
  </si>
  <si>
    <t>Consistency</t>
  </si>
  <si>
    <r>
      <t xml:space="preserve">Fit for purpose
</t>
    </r>
    <r>
      <rPr>
        <i/>
        <sz val="10"/>
        <color theme="0"/>
        <rFont val="Arial"/>
        <family val="2"/>
      </rPr>
      <t>Is the data fit for the purpose of its specific use?</t>
    </r>
  </si>
  <si>
    <r>
      <t xml:space="preserve">Consistency
</t>
    </r>
    <r>
      <rPr>
        <i/>
        <sz val="10"/>
        <color theme="0"/>
        <rFont val="Arial"/>
        <family val="2"/>
      </rPr>
      <t>Is the data consistent with related datasets, agreed standards and formats?</t>
    </r>
  </si>
  <si>
    <r>
      <t xml:space="preserve">Collection
</t>
    </r>
    <r>
      <rPr>
        <i/>
        <sz val="10"/>
        <color theme="0"/>
        <rFont val="Arial"/>
        <family val="2"/>
      </rPr>
      <t>What was the collection method and was it consistent?</t>
    </r>
  </si>
  <si>
    <r>
      <t xml:space="preserve">Timeliness/Currency
</t>
    </r>
    <r>
      <rPr>
        <i/>
        <sz val="10"/>
        <color theme="0"/>
        <rFont val="Arial"/>
        <family val="2"/>
      </rPr>
      <t>Is the timeliness and currency of the data appropriate?</t>
    </r>
  </si>
  <si>
    <r>
      <t xml:space="preserve">Representative
</t>
    </r>
    <r>
      <rPr>
        <i/>
        <sz val="10"/>
        <color theme="0"/>
        <rFont val="Arial"/>
        <family val="2"/>
      </rPr>
      <t>Is the dataset representative of the conditions or scenario to which it refers?</t>
    </r>
  </si>
  <si>
    <r>
      <t xml:space="preserve">Completeness
</t>
    </r>
    <r>
      <rPr>
        <i/>
        <sz val="10"/>
        <color theme="0"/>
        <rFont val="Arial"/>
        <family val="2"/>
      </rPr>
      <t>How complete is the data? Are there known gaps?</t>
    </r>
  </si>
  <si>
    <r>
      <t xml:space="preserve">Accuracy
</t>
    </r>
    <r>
      <rPr>
        <i/>
        <sz val="10"/>
        <color theme="0"/>
        <rFont val="Arial"/>
        <family val="2"/>
      </rPr>
      <t>Is the data accurate and valid, and to what level?</t>
    </r>
  </si>
  <si>
    <t>&lt;Enter property&gt;</t>
  </si>
  <si>
    <t>Property</t>
  </si>
  <si>
    <t>Data entry quality controls exist and are in use</t>
  </si>
  <si>
    <t>Data Entry</t>
  </si>
  <si>
    <t>Low: Needs attention</t>
  </si>
  <si>
    <t>Medium: Adequate</t>
  </si>
  <si>
    <t>High: Excellent</t>
  </si>
  <si>
    <t>Key:</t>
  </si>
  <si>
    <t>Low (1)</t>
  </si>
  <si>
    <t>High (3)</t>
  </si>
  <si>
    <t xml:space="preserve">Assessment </t>
  </si>
  <si>
    <t xml:space="preserve">Results </t>
  </si>
  <si>
    <t>An example entry has been completed for reference.</t>
  </si>
  <si>
    <r>
      <t xml:space="preserve">the use of the </t>
    </r>
    <r>
      <rPr>
        <u/>
        <sz val="11"/>
        <color rgb="FF0070C0"/>
        <rFont val="Arial"/>
        <family val="2"/>
      </rPr>
      <t>Data Statement template &lt;link required&gt;</t>
    </r>
    <r>
      <rPr>
        <sz val="11"/>
        <color theme="1"/>
        <rFont val="Arial"/>
        <family val="2"/>
      </rPr>
      <t>, and the use of this Plan in context of the other documents.</t>
    </r>
  </si>
  <si>
    <t xml:space="preserve">may contain more detail or are for use within a more technical or scientific data environment. </t>
  </si>
  <si>
    <t>&lt;Enter details of issues found in last review&gt;</t>
  </si>
  <si>
    <t>&lt;Enter last review result&gt;</t>
  </si>
  <si>
    <t>Controls are not correctly used when data is entered</t>
  </si>
  <si>
    <t xml:space="preserve">For example, where Assessment Results for a Review contained items with a score of 1, indicating that improvement is needed, </t>
  </si>
  <si>
    <t>Improvement Action Plan</t>
  </si>
  <si>
    <t>Based on Review dated:</t>
  </si>
  <si>
    <t>Review result</t>
  </si>
  <si>
    <t>Area(s) for improvement</t>
  </si>
  <si>
    <t>improvement, and formulate an action plan to improve that aspect of data quality.</t>
  </si>
  <si>
    <t>Controls are correctly used for data entry</t>
  </si>
  <si>
    <t>Weighting</t>
  </si>
  <si>
    <t>Weighted</t>
  </si>
  <si>
    <t>Raw</t>
  </si>
  <si>
    <t>The Weighted Score is calculated from the Raw Score and the Weighting, within a range of 0 to 3 (so any rated 3 'High' will stay at the maximum Weighted score of 3).</t>
  </si>
  <si>
    <t>The Weighting column enables certain Dimensions to have more or less significance in the ratings. (Note: only calculated at the Dimension level.)</t>
  </si>
  <si>
    <t>Comments</t>
  </si>
  <si>
    <t>Score</t>
  </si>
  <si>
    <t>Controls exist but they're not being used</t>
  </si>
  <si>
    <t>The controls are partially used</t>
  </si>
  <si>
    <t>Low</t>
  </si>
  <si>
    <t>Neutral</t>
  </si>
  <si>
    <t xml:space="preserve">High </t>
  </si>
  <si>
    <t>Dimension Importance</t>
  </si>
  <si>
    <t>Very low</t>
  </si>
  <si>
    <t>Each Dimension has a default weighting of 'neutral' (not higher or lower). To weight a Dimension as more or less important: next to the Dimension, select the Weighting from the drop-down box.</t>
  </si>
  <si>
    <t>Currently this is set to 'Very low' to 'Very high', with percentage weightings set on the Lookups sheet.</t>
  </si>
  <si>
    <t>Note: a higher percentage is set for a lower weighting (i.e. when the Dimension is lower importance), and a lower percentage for a higher rating. E.g. 'Very low' translates to 140%.</t>
  </si>
  <si>
    <t>Very high</t>
  </si>
  <si>
    <r>
      <t xml:space="preserve">Refer to the </t>
    </r>
    <r>
      <rPr>
        <u/>
        <sz val="11"/>
        <color rgb="FF0070C0"/>
        <rFont val="Arial"/>
        <family val="2"/>
      </rPr>
      <t>Data Quality Guideline &lt;link required&gt;</t>
    </r>
    <r>
      <rPr>
        <sz val="11"/>
        <color theme="1"/>
        <rFont val="Arial"/>
        <family val="2"/>
      </rPr>
      <t xml:space="preserve"> for more details about implementing the</t>
    </r>
    <r>
      <rPr>
        <u/>
        <sz val="11"/>
        <color theme="1"/>
        <rFont val="Arial"/>
        <family val="2"/>
      </rPr>
      <t xml:space="preserve"> </t>
    </r>
    <r>
      <rPr>
        <u/>
        <sz val="11"/>
        <color rgb="FF0070C0"/>
        <rFont val="Arial"/>
        <family val="2"/>
      </rPr>
      <t>Data Quality Standard &lt;link required&gt;</t>
    </r>
    <r>
      <rPr>
        <sz val="11"/>
        <color theme="1"/>
        <rFont val="Arial"/>
        <family val="2"/>
      </rPr>
      <t>,</t>
    </r>
  </si>
  <si>
    <t>These can be adjusted in the Lookup sheet if required. This is to give Dimensions that are considered more important to the overall quality, priority for considering improvements.</t>
  </si>
  <si>
    <t>Scoring</t>
  </si>
  <si>
    <t xml:space="preserve">a summary bar chart, and line graphs for each Dimension showing progress across each review (where present). </t>
  </si>
  <si>
    <t>Average Weighted Score Trend by Dimension:</t>
  </si>
  <si>
    <t>Data collection</t>
  </si>
  <si>
    <t>Example:</t>
  </si>
  <si>
    <t>Format</t>
  </si>
  <si>
    <t>Gaps</t>
  </si>
  <si>
    <t>Coverage</t>
  </si>
  <si>
    <t>Relevance</t>
  </si>
  <si>
    <t>Availability</t>
  </si>
  <si>
    <t>Currency</t>
  </si>
  <si>
    <t>Documentation</t>
  </si>
  <si>
    <t>from the drop-down list in this column:</t>
  </si>
  <si>
    <t>Change weighting by selecting a value</t>
  </si>
  <si>
    <t>Example: Accuracy</t>
  </si>
  <si>
    <t>Enter the date of the assessment in the appropriate column (Baseline, Review 1, and so on).</t>
  </si>
  <si>
    <t>In the Assessment sheet:</t>
  </si>
  <si>
    <t>In the Results sheet:</t>
  </si>
  <si>
    <t xml:space="preserve">Check that the data from the new row is included in the result for that Dimension. </t>
  </si>
  <si>
    <t xml:space="preserve">This should ensure that the formulae and conditional formatting are not affected, </t>
  </si>
  <si>
    <t xml:space="preserve">and the Results page will includes the new rows in the average scores. </t>
  </si>
  <si>
    <t xml:space="preserve">The new data should be picked up in the table and graphs. </t>
  </si>
  <si>
    <t>Assessment sheet:</t>
  </si>
  <si>
    <t>Results sheet:</t>
  </si>
  <si>
    <t xml:space="preserve">Please note that the use of this template is not mandatory, nor is it intended to replace existing data quality management plans that </t>
  </si>
  <si>
    <t>The Improvement Action Plan sheet is a template that can be used to review and monitor the results of each Assessment to identify areas for</t>
  </si>
  <si>
    <t>Do not edit any values in this sheet (aside from selecting a Weighting)</t>
  </si>
  <si>
    <t>Objectives</t>
  </si>
  <si>
    <t>&lt;Enter dimension&gt;</t>
  </si>
  <si>
    <t>an Improvement Action Plan should be created based on the Review results to document how data quality issues will be addressed.</t>
  </si>
  <si>
    <t>Validation</t>
  </si>
  <si>
    <t>Process</t>
  </si>
  <si>
    <t>How to collect and create data is clearly understood</t>
  </si>
  <si>
    <t>Data is commonly understood</t>
  </si>
  <si>
    <t>Comparison with similar data assets</t>
  </si>
  <si>
    <t>Consistency over time</t>
  </si>
  <si>
    <t>Data is consistent over time. Inconsistencies are documented (see Documentation)</t>
  </si>
  <si>
    <t>The data is available at the time it is needed</t>
  </si>
  <si>
    <t>The data reflects the current situation or need of the user</t>
  </si>
  <si>
    <t>Data collection processes are documented, accessible and communicated</t>
  </si>
  <si>
    <t>Coverage is appropriate for the data in terms of population, geographical location and conditions</t>
  </si>
  <si>
    <t xml:space="preserve">Relevance to the user is periodically assessed </t>
  </si>
  <si>
    <t xml:space="preserve">Appropriateness
</t>
  </si>
  <si>
    <t>Duplication</t>
  </si>
  <si>
    <t>People</t>
  </si>
  <si>
    <t>Plan reference</t>
  </si>
  <si>
    <t>ActionPlan01.docx</t>
  </si>
  <si>
    <t>&lt;Optional reference to plan documentation&gt;</t>
  </si>
  <si>
    <t>Staff are aware of the importance of data quality</t>
  </si>
  <si>
    <t>Data isn't duplicated in other data assets. Where duplication exists, it is known and managed</t>
  </si>
  <si>
    <t>Processes are in place to identify and fix data quality issues. Feedback and review process implemented</t>
  </si>
  <si>
    <t>Data validation rules exist and are documented in systems or processes. Data is validated by the system</t>
  </si>
  <si>
    <t>Processes are in place to identify and fix data quality issues</t>
  </si>
  <si>
    <t>Data formats are validated on data entry or collection, and are based on recognised standards (ie: address data standard)</t>
  </si>
  <si>
    <t>Description</t>
  </si>
  <si>
    <t xml:space="preserve">To add Properties </t>
  </si>
  <si>
    <t xml:space="preserve">Recommended Dimensions, Properties and brief descriptions are prefilled. </t>
  </si>
  <si>
    <t>For each of the Properties, insert a score of 1 to 3 (see right for scale key). The cell should automatically colour according to the scale.</t>
  </si>
  <si>
    <t xml:space="preserve">Once the Properties have all been assessed, go to the Results sheet to view the summary of the Assessment in a heat map table by Dimension, </t>
  </si>
  <si>
    <t xml:space="preserve">The Raw Scores in the Results sheet are calculated as an average of the Property assessments rolled up to the Dimension level. </t>
  </si>
  <si>
    <t xml:space="preserve">Create an Improvement Action Plan after each Review for any Dimensions or Properties where attention is needed. </t>
  </si>
  <si>
    <t xml:space="preserve">where the new Property will be. </t>
  </si>
  <si>
    <t>Entry of data is not checked properly</t>
  </si>
  <si>
    <t>&lt;Explain how action will improve/resolve the issue&gt;</t>
  </si>
  <si>
    <t xml:space="preserve">Gaps in mandatory data are minimal. Any gaps are known and published. </t>
  </si>
  <si>
    <t>The data is fit for the specific purpose for which it was intended</t>
  </si>
  <si>
    <t>Documentation of changes regarding the dataset exist and are accessible</t>
  </si>
  <si>
    <t>The data is consistent with documented formats and standards, and the intent of each data field is understood</t>
  </si>
  <si>
    <t>&lt;Enter description&gt;</t>
  </si>
  <si>
    <t>Action</t>
  </si>
  <si>
    <t>&lt;Describe action to improve/resolve the issue&gt;</t>
  </si>
  <si>
    <t>For each Dimension that needs improvement, enter the area(s) for improvement, the objectives, and briefly describe the actions planned.</t>
  </si>
  <si>
    <t>If the actions are simple, they can be documented in this section, otherwise reference a separate plan for more complex actions.</t>
  </si>
  <si>
    <t>If one action or plan applies to more than one issue, reference the first instance.</t>
  </si>
  <si>
    <t>(If not, check the formulae and chart data ranges.)</t>
  </si>
  <si>
    <t>Design and implement automated data entry checks</t>
  </si>
  <si>
    <t>Information Management Group</t>
  </si>
  <si>
    <t>IM-TEMPLATE-01</t>
  </si>
  <si>
    <t xml:space="preserve">The Data Quality Management Plan template been provided as a suggested means of measuring data quality and planning for improvements. </t>
  </si>
  <si>
    <t>Data Quality Management Plan (template) DRAFT</t>
  </si>
  <si>
    <t>Audience</t>
  </si>
  <si>
    <t>DATA ASSET DETAILS &gt;</t>
  </si>
  <si>
    <t>Data asset name:</t>
  </si>
  <si>
    <t>&lt;Name of the data asset&gt;</t>
  </si>
  <si>
    <t>Data asset owner:</t>
  </si>
  <si>
    <t xml:space="preserve">&lt;The role and branch of the data owner or delegated data custodian accountable for the data asset&gt; </t>
  </si>
  <si>
    <t xml:space="preserve">To remove Properties </t>
  </si>
  <si>
    <t>Select the whole row for the Property to remove.</t>
  </si>
  <si>
    <t xml:space="preserve">Right-click and select 'Delete Row' from the menu. </t>
  </si>
  <si>
    <t xml:space="preserve">and the Results page will still calculate the remaining rows. </t>
  </si>
  <si>
    <t xml:space="preserve">To add or remove Properties </t>
  </si>
  <si>
    <t>The Data Quality Management Plan template is intended for information managers and business data owners, but may be applicable to information practitioners and IT.</t>
  </si>
  <si>
    <t>See tab 'Adding properties' to add or remove properties from within dimensions.</t>
  </si>
  <si>
    <t>Adding properties</t>
  </si>
  <si>
    <t>Similar data sets have been identified and compared. Inconsistencies are identified and managed</t>
  </si>
  <si>
    <t>Copy and paste a row or insert a row WITHIN the appropriate Dimension</t>
  </si>
  <si>
    <t>For further information regarding this standard, please contact Digital Strategy and Transformation, Department of Premier and Cabinet, at: digital.transformation@dpc.vic.gov.au.</t>
  </si>
  <si>
    <t>Digital Strategy and Transformation, Department of Premier and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</si>
</sst>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69B3"/>
      <name val="Arial"/>
      <family val="2"/>
    </font>
    <font>
      <b/>
      <i/>
      <sz val="10"/>
      <color rgb="FF333333"/>
      <name val="Arial"/>
      <family val="2"/>
    </font>
    <font>
      <sz val="20"/>
      <color rgb="FF0072CE"/>
      <name val="Arial"/>
      <family val="2"/>
    </font>
    <font>
      <b/>
      <sz val="11"/>
      <color rgb="FF333333"/>
      <name val="Arial"/>
      <family val="2"/>
    </font>
    <font>
      <sz val="10"/>
      <color rgb="FF333333"/>
      <name val="Calibri"/>
      <family val="2"/>
      <scheme val="minor"/>
    </font>
    <font>
      <sz val="18"/>
      <color rgb="FF0072CE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4"/>
      <color rgb="FF0072CE"/>
      <name val="Arial"/>
      <family val="2"/>
    </font>
    <font>
      <sz val="8"/>
      <name val="Arial"/>
      <family val="2"/>
    </font>
    <font>
      <b/>
      <sz val="8"/>
      <color rgb="FF0069B3"/>
      <name val="Arial"/>
      <family val="2"/>
    </font>
    <font>
      <u/>
      <sz val="11"/>
      <color rgb="FF0070C0"/>
      <name val="Arial"/>
      <family val="2"/>
    </font>
    <font>
      <sz val="10"/>
      <color theme="0" tint="-4.9989318521683403E-2"/>
      <name val="Arial"/>
      <family val="2"/>
    </font>
    <font>
      <sz val="11"/>
      <color theme="1"/>
      <name val="Calibri"/>
      <family val="2"/>
      <scheme val="minor"/>
    </font>
    <font>
      <i/>
      <sz val="10"/>
      <color rgb="FF333333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8"/>
      <color theme="0"/>
      <name val="Arial"/>
      <family val="2"/>
    </font>
    <font>
      <sz val="11"/>
      <color theme="3"/>
      <name val="Calibri"/>
      <family val="2"/>
      <scheme val="minor"/>
    </font>
    <font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72CE"/>
      <name val="Arial"/>
      <family val="2"/>
    </font>
    <font>
      <b/>
      <i/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rgb="FF2B816D"/>
      <name val="Arial"/>
      <family val="2"/>
    </font>
    <font>
      <sz val="10"/>
      <color rgb="FF2B816D"/>
      <name val="Arial"/>
      <family val="2"/>
    </font>
    <font>
      <i/>
      <sz val="12"/>
      <color theme="0" tint="-0.499984740745262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1FA"/>
        <bgColor indexed="64"/>
      </patternFill>
    </fill>
    <fill>
      <patternFill patternType="solid">
        <fgColor rgb="FF0AA7B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9B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D9E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2D0BA"/>
        <bgColor indexed="64"/>
      </patternFill>
    </fill>
    <fill>
      <patternFill patternType="solid">
        <fgColor rgb="FFC9EDE4"/>
        <bgColor indexed="64"/>
      </patternFill>
    </fill>
    <fill>
      <patternFill patternType="solid">
        <fgColor rgb="FF72BAD0"/>
        <bgColor indexed="64"/>
      </patternFill>
    </fill>
    <fill>
      <patternFill patternType="solid">
        <fgColor rgb="FFBDE0E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0" fontId="1" fillId="4" borderId="0" xfId="0" applyFont="1" applyFill="1"/>
    <xf numFmtId="0" fontId="0" fillId="6" borderId="0" xfId="0" applyFill="1"/>
    <xf numFmtId="0" fontId="1" fillId="4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0" fillId="6" borderId="0" xfId="0" applyFill="1" applyAlignment="1">
      <alignment horizontal="left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9" fillId="2" borderId="0" xfId="0" applyFont="1" applyFill="1"/>
    <xf numFmtId="0" fontId="20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0" fontId="21" fillId="2" borderId="0" xfId="0" applyFont="1" applyFill="1" applyAlignment="1">
      <alignment vertical="center"/>
    </xf>
    <xf numFmtId="0" fontId="23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right" vertical="top" wrapText="1"/>
    </xf>
    <xf numFmtId="0" fontId="3" fillId="6" borderId="15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5" fillId="4" borderId="10" xfId="0" applyFont="1" applyFill="1" applyBorder="1" applyAlignment="1">
      <alignment vertical="top" wrapText="1"/>
    </xf>
    <xf numFmtId="0" fontId="5" fillId="6" borderId="1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9" fontId="27" fillId="3" borderId="5" xfId="1" applyFont="1" applyFill="1" applyBorder="1" applyAlignment="1">
      <alignment horizontal="center"/>
    </xf>
    <xf numFmtId="0" fontId="29" fillId="0" borderId="0" xfId="0" applyFont="1"/>
    <xf numFmtId="0" fontId="32" fillId="0" borderId="0" xfId="0" applyFont="1" applyBorder="1"/>
    <xf numFmtId="0" fontId="28" fillId="11" borderId="2" xfId="0" applyFont="1" applyFill="1" applyBorder="1"/>
    <xf numFmtId="0" fontId="29" fillId="11" borderId="4" xfId="0" applyFont="1" applyFill="1" applyBorder="1"/>
    <xf numFmtId="0" fontId="33" fillId="10" borderId="1" xfId="0" applyFont="1" applyFill="1" applyBorder="1"/>
    <xf numFmtId="2" fontId="33" fillId="0" borderId="1" xfId="1" applyNumberFormat="1" applyFont="1" applyFill="1" applyBorder="1"/>
    <xf numFmtId="14" fontId="7" fillId="3" borderId="5" xfId="0" applyNumberFormat="1" applyFont="1" applyFill="1" applyBorder="1" applyAlignment="1">
      <alignment horizontal="right" vertical="center" wrapText="1"/>
    </xf>
    <xf numFmtId="14" fontId="7" fillId="3" borderId="5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left" wrapText="1"/>
    </xf>
    <xf numFmtId="0" fontId="5" fillId="6" borderId="5" xfId="0" applyFont="1" applyFill="1" applyBorder="1" applyAlignment="1"/>
    <xf numFmtId="1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6" fillId="2" borderId="0" xfId="0" applyFont="1" applyFill="1" applyAlignment="1"/>
    <xf numFmtId="0" fontId="14" fillId="0" borderId="1" xfId="0" applyFont="1" applyBorder="1" applyAlignment="1">
      <alignment horizontal="left" vertical="top" wrapText="1"/>
    </xf>
    <xf numFmtId="0" fontId="37" fillId="18" borderId="14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left"/>
    </xf>
    <xf numFmtId="0" fontId="5" fillId="6" borderId="33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0" fillId="0" borderId="0" xfId="0" applyFont="1" applyAlignment="1">
      <alignment vertical="center"/>
    </xf>
    <xf numFmtId="0" fontId="41" fillId="0" borderId="17" xfId="0" applyFont="1" applyBorder="1" applyAlignment="1">
      <alignment vertical="center"/>
    </xf>
    <xf numFmtId="9" fontId="42" fillId="3" borderId="34" xfId="1" applyFont="1" applyFill="1" applyBorder="1" applyAlignment="1">
      <alignment horizontal="center"/>
    </xf>
    <xf numFmtId="9" fontId="42" fillId="3" borderId="35" xfId="1" applyFont="1" applyFill="1" applyBorder="1" applyAlignment="1">
      <alignment horizontal="center"/>
    </xf>
    <xf numFmtId="0" fontId="14" fillId="4" borderId="10" xfId="0" applyFont="1" applyFill="1" applyBorder="1" applyAlignment="1">
      <alignment vertical="top" wrapText="1"/>
    </xf>
    <xf numFmtId="0" fontId="43" fillId="19" borderId="1" xfId="0" applyFont="1" applyFill="1" applyBorder="1" applyAlignment="1">
      <alignment vertical="top" wrapText="1"/>
    </xf>
    <xf numFmtId="0" fontId="44" fillId="5" borderId="1" xfId="0" applyFont="1" applyFill="1" applyBorder="1" applyAlignment="1">
      <alignment horizontal="center" vertical="top"/>
    </xf>
    <xf numFmtId="0" fontId="43" fillId="19" borderId="29" xfId="0" applyFont="1" applyFill="1" applyBorder="1" applyAlignment="1">
      <alignment vertical="top" wrapText="1"/>
    </xf>
    <xf numFmtId="0" fontId="43" fillId="19" borderId="30" xfId="0" applyFont="1" applyFill="1" applyBorder="1" applyAlignment="1">
      <alignment horizontal="left" vertical="top" wrapText="1"/>
    </xf>
    <xf numFmtId="0" fontId="43" fillId="19" borderId="31" xfId="0" applyFont="1" applyFill="1" applyBorder="1" applyAlignment="1">
      <alignment horizontal="center" vertical="top" wrapText="1"/>
    </xf>
    <xf numFmtId="0" fontId="43" fillId="19" borderId="32" xfId="0" applyFont="1" applyFill="1" applyBorder="1" applyAlignment="1">
      <alignment horizontal="left" vertical="top" wrapText="1"/>
    </xf>
    <xf numFmtId="0" fontId="43" fillId="19" borderId="28" xfId="0" applyFont="1" applyFill="1" applyBorder="1" applyAlignment="1">
      <alignment horizontal="center" vertical="top" wrapText="1"/>
    </xf>
    <xf numFmtId="0" fontId="2" fillId="2" borderId="0" xfId="0" applyFont="1" applyFill="1"/>
    <xf numFmtId="0" fontId="45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47" fillId="2" borderId="0" xfId="0" applyFont="1" applyFill="1"/>
    <xf numFmtId="0" fontId="48" fillId="2" borderId="0" xfId="0" applyFont="1" applyFill="1"/>
    <xf numFmtId="0" fontId="0" fillId="2" borderId="0" xfId="0" applyFill="1" applyBorder="1"/>
    <xf numFmtId="0" fontId="14" fillId="0" borderId="1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4" fillId="0" borderId="6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0" fontId="39" fillId="0" borderId="6" xfId="0" applyFont="1" applyBorder="1" applyAlignment="1">
      <alignment vertical="top" wrapText="1"/>
    </xf>
    <xf numFmtId="0" fontId="39" fillId="0" borderId="27" xfId="0" applyFont="1" applyBorder="1" applyAlignment="1">
      <alignment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14" fontId="3" fillId="6" borderId="22" xfId="0" applyNumberFormat="1" applyFont="1" applyFill="1" applyBorder="1" applyAlignment="1">
      <alignment horizontal="center" vertical="top" wrapText="1"/>
    </xf>
    <xf numFmtId="14" fontId="3" fillId="6" borderId="26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/>
    </xf>
    <xf numFmtId="0" fontId="16" fillId="3" borderId="24" xfId="0" applyFont="1" applyFill="1" applyBorder="1" applyAlignment="1">
      <alignment vertical="top" wrapText="1"/>
    </xf>
    <xf numFmtId="14" fontId="7" fillId="3" borderId="13" xfId="0" applyNumberFormat="1" applyFont="1" applyFill="1" applyBorder="1" applyAlignment="1">
      <alignment horizontal="center" vertical="top" wrapText="1"/>
    </xf>
    <xf numFmtId="14" fontId="7" fillId="3" borderId="25" xfId="0" applyNumberFormat="1" applyFont="1" applyFill="1" applyBorder="1" applyAlignment="1">
      <alignment horizontal="center" vertical="top" wrapText="1"/>
    </xf>
    <xf numFmtId="0" fontId="37" fillId="18" borderId="28" xfId="0" applyFont="1" applyFill="1" applyBorder="1" applyAlignment="1">
      <alignment vertical="top" wrapText="1"/>
    </xf>
    <xf numFmtId="0" fontId="38" fillId="0" borderId="0" xfId="0" applyFont="1" applyAlignment="1">
      <alignment vertical="top"/>
    </xf>
    <xf numFmtId="0" fontId="2" fillId="0" borderId="8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4" fillId="0" borderId="9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2" fillId="0" borderId="39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4" fillId="0" borderId="16" xfId="0" applyFont="1" applyBorder="1" applyAlignment="1">
      <alignment vertical="top" wrapText="1"/>
    </xf>
    <xf numFmtId="0" fontId="14" fillId="0" borderId="7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center" vertical="top"/>
    </xf>
    <xf numFmtId="0" fontId="5" fillId="4" borderId="28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vertical="top"/>
    </xf>
    <xf numFmtId="0" fontId="2" fillId="0" borderId="28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top"/>
    </xf>
    <xf numFmtId="0" fontId="2" fillId="0" borderId="30" xfId="0" applyFont="1" applyBorder="1" applyAlignment="1">
      <alignment horizontal="left" vertical="top"/>
    </xf>
    <xf numFmtId="0" fontId="2" fillId="0" borderId="42" xfId="0" applyFont="1" applyBorder="1" applyAlignment="1">
      <alignment horizontal="center" vertical="top"/>
    </xf>
    <xf numFmtId="14" fontId="4" fillId="3" borderId="5" xfId="0" applyNumberFormat="1" applyFont="1" applyFill="1" applyBorder="1" applyAlignment="1">
      <alignment horizontal="left" vertical="center"/>
    </xf>
    <xf numFmtId="0" fontId="5" fillId="6" borderId="2" xfId="0" applyFont="1" applyFill="1" applyBorder="1" applyAlignment="1">
      <alignment vertical="top" wrapText="1"/>
    </xf>
    <xf numFmtId="14" fontId="3" fillId="6" borderId="5" xfId="0" applyNumberFormat="1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vertical="top" wrapText="1"/>
    </xf>
    <xf numFmtId="0" fontId="3" fillId="6" borderId="0" xfId="0" applyFont="1" applyFill="1" applyBorder="1" applyAlignment="1">
      <alignment vertical="top" wrapText="1"/>
    </xf>
    <xf numFmtId="0" fontId="3" fillId="6" borderId="0" xfId="0" applyFont="1" applyFill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14" fillId="0" borderId="12" xfId="0" applyFont="1" applyFill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5" fillId="13" borderId="20" xfId="0" applyFont="1" applyFill="1" applyBorder="1" applyAlignment="1">
      <alignment vertical="top" wrapText="1"/>
    </xf>
    <xf numFmtId="0" fontId="15" fillId="12" borderId="2" xfId="0" applyFont="1" applyFill="1" applyBorder="1"/>
    <xf numFmtId="0" fontId="15" fillId="14" borderId="2" xfId="0" applyFont="1" applyFill="1" applyBorder="1"/>
    <xf numFmtId="0" fontId="15" fillId="16" borderId="2" xfId="0" applyFont="1" applyFill="1" applyBorder="1"/>
    <xf numFmtId="0" fontId="15" fillId="15" borderId="2" xfId="0" applyFont="1" applyFill="1" applyBorder="1"/>
    <xf numFmtId="0" fontId="15" fillId="17" borderId="2" xfId="0" applyFont="1" applyFill="1" applyBorder="1"/>
    <xf numFmtId="0" fontId="15" fillId="11" borderId="2" xfId="0" applyFont="1" applyFill="1" applyBorder="1"/>
    <xf numFmtId="0" fontId="2" fillId="0" borderId="43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4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5" fillId="6" borderId="2" xfId="0" applyFont="1" applyFill="1" applyBorder="1" applyAlignment="1">
      <alignment vertical="center" wrapText="1"/>
    </xf>
    <xf numFmtId="0" fontId="49" fillId="20" borderId="4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6" borderId="46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2" fillId="2" borderId="47" xfId="0" applyFont="1" applyFill="1" applyBorder="1" applyAlignment="1">
      <alignment vertical="center" wrapText="1"/>
    </xf>
    <xf numFmtId="0" fontId="13" fillId="2" borderId="48" xfId="0" applyFont="1" applyFill="1" applyBorder="1" applyAlignment="1">
      <alignment horizontal="left" vertical="center" wrapText="1"/>
    </xf>
    <xf numFmtId="0" fontId="12" fillId="2" borderId="48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horizontal="left" vertical="center" wrapText="1"/>
    </xf>
    <xf numFmtId="17" fontId="13" fillId="2" borderId="48" xfId="0" applyNumberFormat="1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5" fillId="4" borderId="14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/>
    </xf>
    <xf numFmtId="0" fontId="50" fillId="21" borderId="32" xfId="0" applyFont="1" applyFill="1" applyBorder="1" applyAlignment="1">
      <alignment horizontal="left" vertical="center"/>
    </xf>
    <xf numFmtId="0" fontId="50" fillId="21" borderId="45" xfId="0" applyFont="1" applyFill="1" applyBorder="1" applyAlignment="1">
      <alignment horizontal="left" vertical="center"/>
    </xf>
    <xf numFmtId="0" fontId="50" fillId="21" borderId="3" xfId="0" applyFont="1" applyFill="1" applyBorder="1" applyAlignment="1">
      <alignment horizontal="left" vertical="center"/>
    </xf>
    <xf numFmtId="0" fontId="2" fillId="0" borderId="36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5" fillId="6" borderId="1" xfId="0" applyFont="1" applyFill="1" applyBorder="1" applyAlignment="1">
      <alignment horizontal="center"/>
    </xf>
    <xf numFmtId="0" fontId="49" fillId="20" borderId="42" xfId="0" applyFont="1" applyFill="1" applyBorder="1" applyAlignment="1">
      <alignment horizontal="left" vertical="center"/>
    </xf>
    <xf numFmtId="0" fontId="49" fillId="20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11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1D9E5"/>
      <color rgb="FF2B816D"/>
      <color rgb="FF72D0BA"/>
      <color rgb="FFC9EDE4"/>
      <color rgb="FFE7F1FA"/>
      <color rgb="FF0AA7B6"/>
      <color rgb="FF9ACEDE"/>
      <color rgb="FF72BAD0"/>
      <color rgb="FFBDE0E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Average Weighted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Results!$B$7</c:f>
              <c:strCache>
                <c:ptCount val="1"/>
                <c:pt idx="0">
                  <c:v>Accuracy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Results!$E$7:$L$7</c15:sqref>
                  </c15:fullRef>
                </c:ext>
              </c:extLst>
              <c:f>(Results!$F$7,Results!$H$7,Results!$J$7,Results!$L$7)</c:f>
              <c:numCache>
                <c:formatCode>0.0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8-4450-B83D-922B5A9EA628}"/>
            </c:ext>
          </c:extLst>
        </c:ser>
        <c:ser>
          <c:idx val="1"/>
          <c:order val="1"/>
          <c:tx>
            <c:strRef>
              <c:f>Results!$B$8</c:f>
              <c:strCache>
                <c:ptCount val="1"/>
                <c:pt idx="0">
                  <c:v>Completeness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Results!$E$8:$L$8</c15:sqref>
                  </c15:fullRef>
                </c:ext>
              </c:extLst>
              <c:f>(Results!$F$8,Results!$H$8,Results!$J$8,Results!$L$8)</c:f>
              <c:numCache>
                <c:formatCode>0.0</c:formatCode>
                <c:ptCount val="4"/>
                <c:pt idx="0">
                  <c:v>2.8</c:v>
                </c:pt>
                <c:pt idx="1">
                  <c:v>1.4</c:v>
                </c:pt>
                <c:pt idx="2">
                  <c:v>2.8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8-4450-B83D-922B5A9EA628}"/>
            </c:ext>
          </c:extLst>
        </c:ser>
        <c:ser>
          <c:idx val="2"/>
          <c:order val="2"/>
          <c:tx>
            <c:strRef>
              <c:f>Results!$B$9</c:f>
              <c:strCache>
                <c:ptCount val="1"/>
                <c:pt idx="0">
                  <c:v>Representative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Results!$E$9:$L$9</c15:sqref>
                  </c15:fullRef>
                </c:ext>
              </c:extLst>
              <c:f>(Results!$F$9,Results!$H$9,Results!$J$9,Results!$L$9)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38-4450-B83D-922B5A9EA628}"/>
            </c:ext>
          </c:extLst>
        </c:ser>
        <c:ser>
          <c:idx val="3"/>
          <c:order val="3"/>
          <c:tx>
            <c:strRef>
              <c:f>Results!$B$10</c:f>
              <c:strCache>
                <c:ptCount val="1"/>
                <c:pt idx="0">
                  <c:v>Timeliness/Currency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Results!$E$10:$L$10</c15:sqref>
                  </c15:fullRef>
                </c:ext>
              </c:extLst>
              <c:f>(Results!$F$10,Results!$H$10,Results!$J$10,Results!$L$10)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38-4450-B83D-922B5A9EA628}"/>
            </c:ext>
          </c:extLst>
        </c:ser>
        <c:ser>
          <c:idx val="4"/>
          <c:order val="4"/>
          <c:tx>
            <c:strRef>
              <c:f>Results!$B$11</c:f>
              <c:strCache>
                <c:ptCount val="1"/>
                <c:pt idx="0">
                  <c:v>Collection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Results!$E$11:$L$11</c15:sqref>
                  </c15:fullRef>
                </c:ext>
              </c:extLst>
              <c:f>(Results!$F$11,Results!$H$11,Results!$J$11,Results!$L$11)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38-4450-B83D-922B5A9EA628}"/>
            </c:ext>
          </c:extLst>
        </c:ser>
        <c:ser>
          <c:idx val="5"/>
          <c:order val="5"/>
          <c:tx>
            <c:strRef>
              <c:f>Results!$B$12</c:f>
              <c:strCache>
                <c:ptCount val="1"/>
                <c:pt idx="0">
                  <c:v>Consistency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Results!$E$12:$L$12</c15:sqref>
                  </c15:fullRef>
                </c:ext>
              </c:extLst>
              <c:f>(Results!$F$12,Results!$H$12,Results!$J$12,Results!$L$12)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38-4450-B83D-922B5A9EA628}"/>
            </c:ext>
          </c:extLst>
        </c:ser>
        <c:ser>
          <c:idx val="6"/>
          <c:order val="6"/>
          <c:tx>
            <c:strRef>
              <c:f>Results!$B$13</c:f>
              <c:strCache>
                <c:ptCount val="1"/>
                <c:pt idx="0">
                  <c:v>Fit for purpose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Results!$E$13:$L$13</c15:sqref>
                  </c15:fullRef>
                </c:ext>
              </c:extLst>
              <c:f>(Results!$F$13,Results!$H$13,Results!$J$13,Results!$L$13)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38-4450-B83D-922B5A9EA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92512"/>
        <c:axId val="231002496"/>
      </c:barChart>
      <c:catAx>
        <c:axId val="2309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31002496"/>
        <c:crosses val="autoZero"/>
        <c:auto val="0"/>
        <c:lblAlgn val="ctr"/>
        <c:lblOffset val="100"/>
        <c:noMultiLvlLbl val="0"/>
      </c:catAx>
      <c:valAx>
        <c:axId val="231002496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3099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Accuracy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Results!$B$7</c:f>
              <c:strCache>
                <c:ptCount val="1"/>
                <c:pt idx="0">
                  <c:v>Accuracy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Results!$E$7:$L$7</c15:sqref>
                  </c15:fullRef>
                </c:ext>
              </c:extLst>
              <c:f>(Results!$F$7,Results!$H$7,Results!$J$7,Results!$L$7)</c:f>
              <c:numCache>
                <c:formatCode>0.0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6-4B39-962F-14C198223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22496"/>
        <c:axId val="245324416"/>
      </c:lineChart>
      <c:catAx>
        <c:axId val="24532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324416"/>
        <c:crosses val="autoZero"/>
        <c:auto val="0"/>
        <c:lblAlgn val="ctr"/>
        <c:lblOffset val="100"/>
        <c:noMultiLvlLbl val="0"/>
      </c:catAx>
      <c:valAx>
        <c:axId val="245324416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32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Timeliness/Currency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Results!$B$10</c:f>
              <c:strCache>
                <c:ptCount val="1"/>
                <c:pt idx="0">
                  <c:v>Timeliness/Currency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Results!$E$10:$L$10</c15:sqref>
                  </c15:fullRef>
                </c:ext>
              </c:extLst>
              <c:f>(Results!$F$10,Results!$H$10,Results!$J$10,Results!$L$10)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A-4F07-9D12-1E8935B2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61280"/>
        <c:axId val="245637888"/>
      </c:lineChart>
      <c:catAx>
        <c:axId val="24536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637888"/>
        <c:crosses val="autoZero"/>
        <c:auto val="0"/>
        <c:lblAlgn val="ctr"/>
        <c:lblOffset val="100"/>
        <c:noMultiLvlLbl val="0"/>
      </c:catAx>
      <c:valAx>
        <c:axId val="245637888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3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Consistency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Results!$B$12</c:f>
              <c:strCache>
                <c:ptCount val="1"/>
                <c:pt idx="0">
                  <c:v>Consistency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Results!$E$12:$L$12</c15:sqref>
                  </c15:fullRef>
                </c:ext>
              </c:extLst>
              <c:f>(Results!$F$12,Results!$H$12,Results!$J$12,Results!$L$12)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0-4720-BA10-46E18B19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68096"/>
        <c:axId val="245674368"/>
      </c:lineChart>
      <c:catAx>
        <c:axId val="24566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674368"/>
        <c:crosses val="autoZero"/>
        <c:auto val="0"/>
        <c:lblAlgn val="ctr"/>
        <c:lblOffset val="100"/>
        <c:noMultiLvlLbl val="0"/>
      </c:catAx>
      <c:valAx>
        <c:axId val="245674368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66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Representative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Results!$B$9</c:f>
              <c:strCache>
                <c:ptCount val="1"/>
                <c:pt idx="0">
                  <c:v>Representative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Results!$E$9:$L$9</c15:sqref>
                  </c15:fullRef>
                </c:ext>
              </c:extLst>
              <c:f>(Results!$F$9,Results!$H$9,Results!$J$9,Results!$L$9)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D-48C7-ACB0-9A7FC09C1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85344"/>
        <c:axId val="245787264"/>
      </c:lineChart>
      <c:catAx>
        <c:axId val="24578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787264"/>
        <c:crosses val="autoZero"/>
        <c:auto val="0"/>
        <c:lblAlgn val="ctr"/>
        <c:lblOffset val="100"/>
        <c:noMultiLvlLbl val="0"/>
      </c:catAx>
      <c:valAx>
        <c:axId val="245787264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7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Collection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Results!$B$11</c:f>
              <c:strCache>
                <c:ptCount val="1"/>
                <c:pt idx="0">
                  <c:v>Collection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Results!$E$11:$L$11</c15:sqref>
                  </c15:fullRef>
                </c:ext>
              </c:extLst>
              <c:f>(Results!$F$11,Results!$H$11,Results!$J$11,Results!$L$11)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6-4567-83FA-FE34EB3E8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07744"/>
        <c:axId val="245814016"/>
      </c:lineChart>
      <c:catAx>
        <c:axId val="2458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814016"/>
        <c:crosses val="autoZero"/>
        <c:auto val="0"/>
        <c:lblAlgn val="ctr"/>
        <c:lblOffset val="100"/>
        <c:noMultiLvlLbl val="0"/>
      </c:catAx>
      <c:valAx>
        <c:axId val="245814016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80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Fit for Purpose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Results!$B$13</c:f>
              <c:strCache>
                <c:ptCount val="1"/>
                <c:pt idx="0">
                  <c:v>Fit for purpose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Results!$E$13:$L$13</c15:sqref>
                  </c15:fullRef>
                </c:ext>
              </c:extLst>
              <c:f>(Results!$F$13,Results!$H$13,Results!$J$13,Results!$L$13)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1-467E-BD02-7DEE17643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24512"/>
        <c:axId val="245859456"/>
      </c:lineChart>
      <c:catAx>
        <c:axId val="2458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859456"/>
        <c:crosses val="autoZero"/>
        <c:auto val="0"/>
        <c:lblAlgn val="ctr"/>
        <c:lblOffset val="100"/>
        <c:noMultiLvlLbl val="0"/>
      </c:catAx>
      <c:valAx>
        <c:axId val="245859456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82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latin typeface="Arial" panose="020B0604020202020204" pitchFamily="34" charset="0"/>
              </a:rPr>
              <a:t>Completeness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Results!$B$8</c:f>
              <c:strCache>
                <c:ptCount val="1"/>
                <c:pt idx="0">
                  <c:v>Completeness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Results!$E$5:$L$5</c15:sqref>
                  </c15:fullRef>
                </c:ext>
              </c:extLst>
              <c:f>(Results!$F$5,Results!$H$5,Results!$J$5,Results!$L$5)</c:f>
              <c:strCache>
                <c:ptCount val="4"/>
                <c:pt idx="0">
                  <c:v>Baseline</c:v>
                </c:pt>
                <c:pt idx="1">
                  <c:v>Review 1</c:v>
                </c:pt>
                <c:pt idx="2">
                  <c:v>Review 2</c:v>
                </c:pt>
                <c:pt idx="3">
                  <c:v>Review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Results!$E$8:$L$8</c15:sqref>
                  </c15:fullRef>
                </c:ext>
              </c:extLst>
              <c:f>(Results!$F$8,Results!$H$8,Results!$J$8,Results!$L$8)</c:f>
              <c:numCache>
                <c:formatCode>0.0</c:formatCode>
                <c:ptCount val="4"/>
                <c:pt idx="0">
                  <c:v>2.8</c:v>
                </c:pt>
                <c:pt idx="1">
                  <c:v>1.4</c:v>
                </c:pt>
                <c:pt idx="2">
                  <c:v>2.8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1-4184-9EF5-8D673E3F5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77376"/>
        <c:axId val="245887744"/>
      </c:lineChart>
      <c:catAx>
        <c:axId val="2458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887744"/>
        <c:crosses val="autoZero"/>
        <c:auto val="0"/>
        <c:lblAlgn val="ctr"/>
        <c:lblOffset val="100"/>
        <c:noMultiLvlLbl val="0"/>
      </c:catAx>
      <c:valAx>
        <c:axId val="245887744"/>
        <c:scaling>
          <c:orientation val="minMax"/>
          <c:max val="3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4587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311421</xdr:colOff>
      <xdr:row>1</xdr:row>
      <xdr:rowOff>4342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83784" cy="885405"/>
        </a:xfrm>
        <a:prstGeom prst="rect">
          <a:avLst/>
        </a:prstGeom>
      </xdr:spPr>
    </xdr:pic>
    <xdr:clientData/>
  </xdr:twoCellAnchor>
  <xdr:twoCellAnchor editAs="oneCell">
    <xdr:from>
      <xdr:col>14</xdr:col>
      <xdr:colOff>1533524</xdr:colOff>
      <xdr:row>48</xdr:row>
      <xdr:rowOff>204787</xdr:rowOff>
    </xdr:from>
    <xdr:to>
      <xdr:col>17</xdr:col>
      <xdr:colOff>200023</xdr:colOff>
      <xdr:row>50</xdr:row>
      <xdr:rowOff>33406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615" r="8762"/>
        <a:stretch/>
      </xdr:blipFill>
      <xdr:spPr>
        <a:xfrm>
          <a:off x="10356055" y="10467975"/>
          <a:ext cx="1654968" cy="495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427192</xdr:colOff>
      <xdr:row>2</xdr:row>
      <xdr:rowOff>185166</xdr:rowOff>
    </xdr:from>
    <xdr:to>
      <xdr:col>24</xdr:col>
      <xdr:colOff>553317</xdr:colOff>
      <xdr:row>18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39824</xdr:colOff>
      <xdr:row>15</xdr:row>
      <xdr:rowOff>47624</xdr:rowOff>
    </xdr:from>
    <xdr:to>
      <xdr:col>7</xdr:col>
      <xdr:colOff>781769</xdr:colOff>
      <xdr:row>15</xdr:row>
      <xdr:rowOff>140870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4056499" y="2689464"/>
          <a:ext cx="3168124" cy="9324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605204</xdr:colOff>
      <xdr:row>21</xdr:row>
      <xdr:rowOff>20536</xdr:rowOff>
    </xdr:from>
    <xdr:to>
      <xdr:col>5</xdr:col>
      <xdr:colOff>421054</xdr:colOff>
      <xdr:row>33</xdr:row>
      <xdr:rowOff>57888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353292</xdr:colOff>
      <xdr:row>21</xdr:row>
      <xdr:rowOff>20536</xdr:rowOff>
    </xdr:from>
    <xdr:to>
      <xdr:col>24</xdr:col>
      <xdr:colOff>560888</xdr:colOff>
      <xdr:row>33</xdr:row>
      <xdr:rowOff>57889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19050</xdr:colOff>
      <xdr:row>34</xdr:row>
      <xdr:rowOff>132597</xdr:rowOff>
    </xdr:from>
    <xdr:to>
      <xdr:col>10</xdr:col>
      <xdr:colOff>626696</xdr:colOff>
      <xdr:row>46</xdr:row>
      <xdr:rowOff>132597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200892</xdr:colOff>
      <xdr:row>21</xdr:row>
      <xdr:rowOff>20536</xdr:rowOff>
    </xdr:from>
    <xdr:to>
      <xdr:col>17</xdr:col>
      <xdr:colOff>598989</xdr:colOff>
      <xdr:row>33</xdr:row>
      <xdr:rowOff>57889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34</xdr:row>
      <xdr:rowOff>132597</xdr:rowOff>
    </xdr:from>
    <xdr:to>
      <xdr:col>5</xdr:col>
      <xdr:colOff>398097</xdr:colOff>
      <xdr:row>46</xdr:row>
      <xdr:rowOff>132597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200892</xdr:colOff>
      <xdr:row>34</xdr:row>
      <xdr:rowOff>132597</xdr:rowOff>
    </xdr:from>
    <xdr:to>
      <xdr:col>17</xdr:col>
      <xdr:colOff>598989</xdr:colOff>
      <xdr:row>46</xdr:row>
      <xdr:rowOff>132597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19050</xdr:colOff>
      <xdr:row>21</xdr:row>
      <xdr:rowOff>20536</xdr:rowOff>
    </xdr:from>
    <xdr:to>
      <xdr:col>10</xdr:col>
      <xdr:colOff>626696</xdr:colOff>
      <xdr:row>33</xdr:row>
      <xdr:rowOff>57889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349251</xdr:colOff>
      <xdr:row>4</xdr:row>
      <xdr:rowOff>10584</xdr:rowOff>
    </xdr:from>
    <xdr:to>
      <xdr:col>2</xdr:col>
      <xdr:colOff>518584</xdr:colOff>
      <xdr:row>4</xdr:row>
      <xdr:rowOff>148167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72834" y="592667"/>
          <a:ext cx="169333" cy="137583"/>
        </a:xfrm>
        <a:prstGeom prst="downArrow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23</xdr:row>
      <xdr:rowOff>47625</xdr:rowOff>
    </xdr:from>
    <xdr:to>
      <xdr:col>18</xdr:col>
      <xdr:colOff>362766</xdr:colOff>
      <xdr:row>36</xdr:row>
      <xdr:rowOff>38444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7134225"/>
          <a:ext cx="5849166" cy="246731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1</xdr:colOff>
      <xdr:row>6</xdr:row>
      <xdr:rowOff>48030</xdr:rowOff>
    </xdr:from>
    <xdr:to>
      <xdr:col>20</xdr:col>
      <xdr:colOff>381001</xdr:colOff>
      <xdr:row>21</xdr:row>
      <xdr:rowOff>34534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4970" y="1226749"/>
          <a:ext cx="7060406" cy="284400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0</xdr:colOff>
      <xdr:row>41</xdr:row>
      <xdr:rowOff>83346</xdr:rowOff>
    </xdr:from>
    <xdr:to>
      <xdr:col>20</xdr:col>
      <xdr:colOff>380044</xdr:colOff>
      <xdr:row>59</xdr:row>
      <xdr:rowOff>23815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4969" y="7929565"/>
          <a:ext cx="7059450" cy="336946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1D9E5"/>
    <pageSetUpPr fitToPage="1"/>
  </sheetPr>
  <dimension ref="B1:V52"/>
  <sheetViews>
    <sheetView tabSelected="1" topLeftCell="A26" zoomScale="80" zoomScaleNormal="80" workbookViewId="0">
      <selection activeCell="N34" sqref="N34"/>
    </sheetView>
  </sheetViews>
  <sheetFormatPr defaultColWidth="9.109375" defaultRowHeight="14.4" x14ac:dyDescent="0.3"/>
  <cols>
    <col min="1" max="1" width="5.44140625" style="1" customWidth="1"/>
    <col min="2" max="2" width="4" style="1" customWidth="1"/>
    <col min="3" max="3" width="9.109375" style="1"/>
    <col min="4" max="4" width="14.33203125" style="1" bestFit="1" customWidth="1"/>
    <col min="5" max="5" width="9.109375" style="1"/>
    <col min="6" max="6" width="9.33203125" style="1" bestFit="1" customWidth="1"/>
    <col min="7" max="8" width="9.109375" style="1"/>
    <col min="9" max="9" width="10.109375" style="1" customWidth="1"/>
    <col min="10" max="10" width="9.109375" style="1"/>
    <col min="11" max="11" width="11" style="1" customWidth="1"/>
    <col min="12" max="12" width="12.109375" style="1" customWidth="1"/>
    <col min="13" max="13" width="6.6640625" style="1" customWidth="1"/>
    <col min="14" max="14" width="13.6640625" style="1" customWidth="1"/>
    <col min="15" max="15" width="23" style="5" customWidth="1"/>
    <col min="16" max="16" width="7.109375" style="5" customWidth="1"/>
    <col min="17" max="17" width="14.6640625" style="1" customWidth="1"/>
    <col min="18" max="18" width="11.5546875" style="5" customWidth="1"/>
    <col min="19" max="16384" width="9.109375" style="1"/>
  </cols>
  <sheetData>
    <row r="1" spans="2:18" s="2" customFormat="1" ht="69.75" customHeight="1" x14ac:dyDescent="0.25">
      <c r="O1" s="4"/>
      <c r="P1" s="4"/>
      <c r="R1" s="4"/>
    </row>
    <row r="3" spans="2:18" ht="25.5" x14ac:dyDescent="0.25">
      <c r="B3" s="10" t="s">
        <v>159</v>
      </c>
      <c r="N3" s="6"/>
      <c r="O3" s="7"/>
      <c r="P3" s="7"/>
      <c r="Q3" s="8"/>
      <c r="R3" s="7"/>
    </row>
    <row r="4" spans="2:18" ht="25.5" x14ac:dyDescent="0.25">
      <c r="B4" s="10"/>
    </row>
    <row r="5" spans="2:18" ht="23.25" x14ac:dyDescent="0.25">
      <c r="B5" s="11" t="s">
        <v>20</v>
      </c>
      <c r="G5" s="14"/>
    </row>
    <row r="6" spans="2:18" ht="15" x14ac:dyDescent="0.25">
      <c r="B6" s="14" t="s">
        <v>158</v>
      </c>
      <c r="C6" s="14"/>
      <c r="D6" s="14"/>
      <c r="G6" s="14"/>
    </row>
    <row r="7" spans="2:18" ht="15" x14ac:dyDescent="0.25">
      <c r="B7" s="14" t="s">
        <v>78</v>
      </c>
      <c r="C7" s="14"/>
      <c r="D7" s="14"/>
      <c r="G7" s="14"/>
    </row>
    <row r="8" spans="2:18" ht="15" x14ac:dyDescent="0.25">
      <c r="B8" s="14" t="s">
        <v>48</v>
      </c>
      <c r="C8" s="14"/>
      <c r="D8" s="14"/>
      <c r="G8" s="14"/>
    </row>
    <row r="9" spans="2:18" ht="15" x14ac:dyDescent="0.25">
      <c r="B9" s="14" t="s">
        <v>104</v>
      </c>
      <c r="D9" s="14"/>
    </row>
    <row r="10" spans="2:18" ht="15" x14ac:dyDescent="0.25">
      <c r="B10" s="14" t="s">
        <v>49</v>
      </c>
      <c r="D10" s="14"/>
    </row>
    <row r="11" spans="2:18" ht="15" x14ac:dyDescent="0.25">
      <c r="B11" s="14"/>
      <c r="C11" s="14"/>
      <c r="D11" s="14"/>
    </row>
    <row r="12" spans="2:18" ht="23.25" x14ac:dyDescent="0.25">
      <c r="B12" s="11" t="s">
        <v>160</v>
      </c>
      <c r="C12" s="14"/>
      <c r="D12" s="14"/>
    </row>
    <row r="13" spans="2:18" ht="15" x14ac:dyDescent="0.25">
      <c r="B13" s="14" t="s">
        <v>171</v>
      </c>
      <c r="C13" s="14"/>
      <c r="D13" s="14"/>
    </row>
    <row r="14" spans="2:18" ht="15" x14ac:dyDescent="0.25">
      <c r="B14" s="14"/>
      <c r="C14" s="14"/>
      <c r="D14" s="14"/>
    </row>
    <row r="15" spans="2:18" ht="23.25" x14ac:dyDescent="0.25">
      <c r="B15" s="11" t="s">
        <v>22</v>
      </c>
    </row>
    <row r="16" spans="2:18" ht="18" x14ac:dyDescent="0.25">
      <c r="B16" s="22" t="s">
        <v>45</v>
      </c>
      <c r="C16" s="14"/>
      <c r="D16" s="14"/>
      <c r="E16" s="14"/>
      <c r="F16" s="14"/>
      <c r="G16" s="14"/>
      <c r="J16" s="21"/>
      <c r="K16" s="15"/>
      <c r="L16" s="14"/>
      <c r="M16" s="14"/>
      <c r="N16" s="14"/>
      <c r="O16" s="14"/>
      <c r="P16" s="16" t="s">
        <v>24</v>
      </c>
      <c r="Q16" s="17"/>
      <c r="R16" s="1"/>
    </row>
    <row r="17" spans="2:22" ht="15" x14ac:dyDescent="0.25">
      <c r="B17" s="14" t="s">
        <v>136</v>
      </c>
      <c r="C17" s="14"/>
      <c r="D17" s="14"/>
      <c r="E17" s="14"/>
      <c r="F17" s="14"/>
      <c r="G17" s="14"/>
      <c r="J17" s="21"/>
      <c r="K17" s="15"/>
      <c r="L17" s="14"/>
      <c r="M17" s="14"/>
      <c r="N17" s="14"/>
      <c r="O17" s="14"/>
      <c r="P17" s="18">
        <v>1</v>
      </c>
      <c r="Q17" s="17" t="s">
        <v>39</v>
      </c>
      <c r="R17" s="1"/>
    </row>
    <row r="18" spans="2:22" ht="15" x14ac:dyDescent="0.25">
      <c r="B18" s="14" t="s">
        <v>95</v>
      </c>
      <c r="C18" s="14"/>
      <c r="D18" s="14"/>
      <c r="E18" s="14"/>
      <c r="F18" s="14"/>
      <c r="G18" s="14"/>
      <c r="H18" s="14"/>
      <c r="I18" s="14"/>
      <c r="J18" s="21"/>
      <c r="K18" s="15"/>
      <c r="L18" s="14"/>
      <c r="M18" s="14"/>
      <c r="N18" s="14"/>
      <c r="O18" s="14"/>
      <c r="P18" s="19">
        <v>2</v>
      </c>
      <c r="Q18" s="17" t="s">
        <v>40</v>
      </c>
      <c r="R18" s="1"/>
    </row>
    <row r="19" spans="2:22" ht="15" x14ac:dyDescent="0.25">
      <c r="B19" s="14" t="s">
        <v>137</v>
      </c>
      <c r="D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0">
        <v>3</v>
      </c>
      <c r="Q19" s="17" t="s">
        <v>41</v>
      </c>
      <c r="R19" s="17"/>
    </row>
    <row r="20" spans="2:22" ht="15" x14ac:dyDescent="0.25">
      <c r="B20" s="14" t="s">
        <v>47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"/>
      <c r="R20" s="1"/>
    </row>
    <row r="21" spans="2:22" ht="15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"/>
      <c r="R21" s="1"/>
    </row>
    <row r="22" spans="2:22" ht="18" x14ac:dyDescent="0.25">
      <c r="B22" s="22" t="s">
        <v>46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"/>
      <c r="R22" s="1"/>
    </row>
    <row r="23" spans="2:22" ht="15" x14ac:dyDescent="0.25">
      <c r="B23" s="14" t="s">
        <v>138</v>
      </c>
      <c r="P23" s="1"/>
      <c r="R23" s="1"/>
    </row>
    <row r="24" spans="2:22" ht="15" x14ac:dyDescent="0.25">
      <c r="B24" s="14" t="s">
        <v>81</v>
      </c>
      <c r="C24" s="14"/>
      <c r="R24" s="1"/>
    </row>
    <row r="25" spans="2:22" ht="21.75" customHeight="1" x14ac:dyDescent="0.25">
      <c r="B25" s="54" t="s">
        <v>80</v>
      </c>
      <c r="R25" s="1"/>
      <c r="T25" s="78"/>
    </row>
    <row r="26" spans="2:22" ht="15" x14ac:dyDescent="0.25">
      <c r="B26" s="14" t="s">
        <v>139</v>
      </c>
      <c r="D26" s="14"/>
      <c r="P26" s="1"/>
      <c r="R26" s="1"/>
      <c r="U26" s="79"/>
    </row>
    <row r="27" spans="2:22" ht="15" x14ac:dyDescent="0.25">
      <c r="B27" s="14" t="s">
        <v>64</v>
      </c>
      <c r="D27" s="14"/>
      <c r="P27" s="1"/>
      <c r="R27" s="1"/>
      <c r="U27" s="79"/>
    </row>
    <row r="28" spans="2:22" ht="15" x14ac:dyDescent="0.25">
      <c r="B28" s="14" t="s">
        <v>63</v>
      </c>
      <c r="D28" s="14"/>
      <c r="P28" s="1"/>
      <c r="R28" s="1"/>
      <c r="U28" s="79"/>
    </row>
    <row r="29" spans="2:22" ht="15" x14ac:dyDescent="0.25">
      <c r="B29" s="14" t="s">
        <v>74</v>
      </c>
      <c r="D29" s="14"/>
      <c r="P29" s="1"/>
      <c r="R29" s="1"/>
      <c r="U29" s="79"/>
    </row>
    <row r="30" spans="2:22" ht="15" x14ac:dyDescent="0.25">
      <c r="B30" s="14" t="s">
        <v>75</v>
      </c>
      <c r="D30" s="14"/>
      <c r="P30" s="1"/>
      <c r="R30" s="1"/>
      <c r="U30" s="79"/>
    </row>
    <row r="31" spans="2:22" ht="15" x14ac:dyDescent="0.25">
      <c r="B31" s="14" t="s">
        <v>76</v>
      </c>
      <c r="D31" s="14"/>
      <c r="P31" s="1"/>
      <c r="R31" s="1"/>
      <c r="U31" s="79"/>
      <c r="V31" s="79"/>
    </row>
    <row r="32" spans="2:22" ht="15" x14ac:dyDescent="0.25">
      <c r="B32" s="14" t="s">
        <v>79</v>
      </c>
      <c r="D32" s="14"/>
      <c r="P32" s="1"/>
      <c r="R32" s="1"/>
      <c r="U32" s="79"/>
    </row>
    <row r="33" spans="2:18" ht="15" x14ac:dyDescent="0.25">
      <c r="B33" s="14"/>
      <c r="D33" s="14"/>
      <c r="P33" s="1"/>
      <c r="R33" s="1"/>
    </row>
    <row r="34" spans="2:18" ht="18" x14ac:dyDescent="0.25">
      <c r="B34" s="22" t="s">
        <v>170</v>
      </c>
      <c r="P34" s="1"/>
      <c r="R34" s="1"/>
    </row>
    <row r="35" spans="2:18" ht="15" x14ac:dyDescent="0.25">
      <c r="B35" s="75" t="s">
        <v>172</v>
      </c>
      <c r="Q35" s="5"/>
      <c r="R35" s="17"/>
    </row>
    <row r="36" spans="2:18" ht="15" x14ac:dyDescent="0.25">
      <c r="C36" s="74"/>
      <c r="Q36" s="5"/>
      <c r="R36" s="17"/>
    </row>
    <row r="37" spans="2:18" ht="17.399999999999999" x14ac:dyDescent="0.3">
      <c r="B37" s="22" t="s">
        <v>54</v>
      </c>
      <c r="C37" s="14"/>
      <c r="D37" s="14"/>
      <c r="E37" s="14"/>
      <c r="F37" s="14"/>
      <c r="G37" s="14"/>
      <c r="H37" s="14"/>
      <c r="J37" s="14"/>
      <c r="K37" s="14"/>
      <c r="L37" s="14"/>
      <c r="M37" s="14"/>
      <c r="N37" s="14"/>
      <c r="O37" s="14"/>
      <c r="P37" s="1"/>
      <c r="R37" s="1"/>
    </row>
    <row r="38" spans="2:18" x14ac:dyDescent="0.3">
      <c r="B38" s="14" t="s">
        <v>105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R38" s="1"/>
    </row>
    <row r="39" spans="2:18" x14ac:dyDescent="0.3">
      <c r="B39" s="14" t="s">
        <v>58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R39" s="1"/>
    </row>
    <row r="40" spans="2:18" x14ac:dyDescent="0.3">
      <c r="B40" s="14" t="s">
        <v>140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R40" s="1"/>
    </row>
    <row r="41" spans="2:18" x14ac:dyDescent="0.3">
      <c r="B41" s="14" t="s">
        <v>53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R41" s="1"/>
    </row>
    <row r="42" spans="2:18" x14ac:dyDescent="0.3">
      <c r="B42" s="14" t="s">
        <v>109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R42" s="1"/>
    </row>
    <row r="43" spans="2:18" x14ac:dyDescent="0.3">
      <c r="B43" s="14" t="s">
        <v>151</v>
      </c>
    </row>
    <row r="44" spans="2:18" x14ac:dyDescent="0.3">
      <c r="B44" s="14" t="s">
        <v>152</v>
      </c>
    </row>
    <row r="45" spans="2:18" x14ac:dyDescent="0.3">
      <c r="B45" s="14" t="s">
        <v>153</v>
      </c>
    </row>
    <row r="47" spans="2:18" ht="22.8" x14ac:dyDescent="0.3">
      <c r="B47" s="11" t="s">
        <v>21</v>
      </c>
    </row>
    <row r="48" spans="2:18" x14ac:dyDescent="0.3">
      <c r="B48" s="14" t="s">
        <v>176</v>
      </c>
      <c r="C48" s="14"/>
    </row>
    <row r="49" spans="2:18" ht="37.5" customHeight="1" x14ac:dyDescent="0.3">
      <c r="B49" s="14"/>
      <c r="C49" s="14"/>
    </row>
    <row r="50" spans="2:18" x14ac:dyDescent="0.3">
      <c r="B50" s="14"/>
      <c r="C50" s="14"/>
    </row>
    <row r="52" spans="2:18" s="3" customFormat="1" ht="2.25" customHeight="1" x14ac:dyDescent="0.3">
      <c r="O52" s="9"/>
      <c r="P52" s="9"/>
      <c r="R52" s="9"/>
    </row>
  </sheetData>
  <pageMargins left="0.7" right="0.7" top="0.75" bottom="0.75" header="0.3" footer="0.3"/>
  <pageSetup paperSize="9" scale="69" fitToHeight="0" orientation="landscape" r:id="rId1"/>
  <headerFooter>
    <oddFooter>&amp;L&amp;"arial,Bold"&amp;10&amp;K3F3F3FFor Official Use Only</oddFooter>
    <evenFooter>&amp;L&amp;"arial,Bold"&amp;10&amp;K3F3F3FFor Official Use Only</evenFooter>
    <firstFooter>&amp;L&amp;"arial,Bold"&amp;10&amp;K3F3F3FFor Official Use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zoomScaleNormal="100" workbookViewId="0">
      <pane ySplit="2" topLeftCell="A3" activePane="bottomLeft" state="frozen"/>
      <selection sqref="A1:R51"/>
      <selection pane="bottomLeft" activeCell="C20" sqref="C20"/>
    </sheetView>
  </sheetViews>
  <sheetFormatPr defaultColWidth="9.109375" defaultRowHeight="13.2" x14ac:dyDescent="0.3"/>
  <cols>
    <col min="1" max="1" width="27.44140625" style="120" customWidth="1"/>
    <col min="2" max="2" width="28" style="105" customWidth="1"/>
    <col min="3" max="3" width="66.109375" style="105" customWidth="1"/>
    <col min="4" max="4" width="13.109375" style="121" customWidth="1"/>
    <col min="5" max="5" width="23.33203125" style="121" customWidth="1"/>
    <col min="6" max="6" width="13.109375" style="121" customWidth="1"/>
    <col min="7" max="7" width="23.33203125" style="121" customWidth="1"/>
    <col min="8" max="8" width="13.109375" style="121" customWidth="1"/>
    <col min="9" max="9" width="23.33203125" style="121" customWidth="1"/>
    <col min="10" max="10" width="12" style="121" customWidth="1"/>
    <col min="11" max="11" width="23.33203125" style="121" customWidth="1"/>
    <col min="12" max="16384" width="9.109375" style="105"/>
  </cols>
  <sheetData>
    <row r="1" spans="1:11" s="166" customFormat="1" ht="23.25" customHeight="1" thickBot="1" x14ac:dyDescent="0.3">
      <c r="A1" s="164" t="s">
        <v>161</v>
      </c>
      <c r="B1" s="165" t="s">
        <v>162</v>
      </c>
      <c r="C1" s="189" t="s">
        <v>163</v>
      </c>
      <c r="D1" s="190"/>
      <c r="E1" s="165" t="s">
        <v>164</v>
      </c>
      <c r="F1" s="189" t="s">
        <v>165</v>
      </c>
      <c r="G1" s="191"/>
      <c r="H1" s="191"/>
      <c r="I1" s="191"/>
      <c r="J1" s="191"/>
      <c r="K1" s="190"/>
    </row>
    <row r="2" spans="1:11" s="96" customFormat="1" ht="15.75" customHeight="1" x14ac:dyDescent="0.25">
      <c r="A2" s="139" t="s">
        <v>0</v>
      </c>
      <c r="B2" s="142" t="s">
        <v>36</v>
      </c>
      <c r="C2" s="143" t="s">
        <v>134</v>
      </c>
      <c r="D2" s="140">
        <v>43101</v>
      </c>
      <c r="E2" s="95" t="s">
        <v>1</v>
      </c>
      <c r="F2" s="94">
        <v>43282</v>
      </c>
      <c r="G2" s="95" t="s">
        <v>2</v>
      </c>
      <c r="H2" s="94">
        <v>43466</v>
      </c>
      <c r="I2" s="95" t="s">
        <v>3</v>
      </c>
      <c r="J2" s="94">
        <v>43647</v>
      </c>
      <c r="K2" s="95" t="s">
        <v>4</v>
      </c>
    </row>
    <row r="3" spans="1:11" s="96" customFormat="1" ht="15" customHeight="1" thickBot="1" x14ac:dyDescent="0.3">
      <c r="A3" s="97"/>
      <c r="B3" s="141"/>
      <c r="C3" s="141"/>
      <c r="D3" s="98" t="s">
        <v>66</v>
      </c>
      <c r="E3" s="99" t="s">
        <v>65</v>
      </c>
      <c r="F3" s="98" t="s">
        <v>66</v>
      </c>
      <c r="G3" s="99" t="s">
        <v>65</v>
      </c>
      <c r="H3" s="98" t="s">
        <v>66</v>
      </c>
      <c r="I3" s="99" t="s">
        <v>65</v>
      </c>
      <c r="J3" s="98" t="s">
        <v>66</v>
      </c>
      <c r="K3" s="99" t="s">
        <v>65</v>
      </c>
    </row>
    <row r="4" spans="1:11" s="101" customFormat="1" ht="26.25" thickBot="1" x14ac:dyDescent="0.3">
      <c r="A4" s="100" t="s">
        <v>84</v>
      </c>
      <c r="B4" s="68" t="s">
        <v>83</v>
      </c>
      <c r="C4" s="69" t="s">
        <v>37</v>
      </c>
      <c r="D4" s="70">
        <v>1</v>
      </c>
      <c r="E4" s="71" t="s">
        <v>67</v>
      </c>
      <c r="F4" s="72">
        <v>2</v>
      </c>
      <c r="G4" s="69" t="s">
        <v>68</v>
      </c>
      <c r="H4" s="72"/>
      <c r="I4" s="69"/>
      <c r="J4" s="72"/>
      <c r="K4" s="69"/>
    </row>
    <row r="5" spans="1:11" x14ac:dyDescent="0.3">
      <c r="A5" s="178" t="s">
        <v>34</v>
      </c>
      <c r="B5" s="91" t="s">
        <v>83</v>
      </c>
      <c r="C5" s="92" t="s">
        <v>112</v>
      </c>
      <c r="D5" s="102">
        <v>1</v>
      </c>
      <c r="E5" s="183"/>
      <c r="F5" s="102">
        <v>2</v>
      </c>
      <c r="G5" s="183"/>
      <c r="H5" s="103">
        <v>2</v>
      </c>
      <c r="I5" s="183"/>
      <c r="J5" s="104">
        <v>3</v>
      </c>
      <c r="K5" s="183"/>
    </row>
    <row r="6" spans="1:11" ht="26.4" x14ac:dyDescent="0.3">
      <c r="A6" s="186"/>
      <c r="B6" s="90" t="s">
        <v>113</v>
      </c>
      <c r="C6" s="80" t="s">
        <v>147</v>
      </c>
      <c r="D6" s="106"/>
      <c r="E6" s="184"/>
      <c r="F6" s="106"/>
      <c r="G6" s="184"/>
      <c r="H6" s="107"/>
      <c r="I6" s="184"/>
      <c r="J6" s="108"/>
      <c r="K6" s="184"/>
    </row>
    <row r="7" spans="1:11" ht="15" customHeight="1" x14ac:dyDescent="0.3">
      <c r="A7" s="186"/>
      <c r="B7" s="146" t="s">
        <v>111</v>
      </c>
      <c r="C7" s="81" t="s">
        <v>132</v>
      </c>
      <c r="D7" s="106"/>
      <c r="E7" s="184"/>
      <c r="F7" s="106"/>
      <c r="G7" s="184"/>
      <c r="H7" s="107"/>
      <c r="I7" s="184"/>
      <c r="J7" s="108"/>
      <c r="K7" s="184"/>
    </row>
    <row r="8" spans="1:11" ht="15" customHeight="1" x14ac:dyDescent="0.3">
      <c r="A8" s="186"/>
      <c r="B8" s="85" t="s">
        <v>124</v>
      </c>
      <c r="C8" s="82" t="s">
        <v>128</v>
      </c>
      <c r="D8" s="106"/>
      <c r="E8" s="184"/>
      <c r="F8" s="106"/>
      <c r="G8" s="184"/>
      <c r="H8" s="107"/>
      <c r="I8" s="184"/>
      <c r="J8" s="108"/>
      <c r="K8" s="184"/>
    </row>
    <row r="9" spans="1:11" ht="26.4" x14ac:dyDescent="0.3">
      <c r="A9" s="186"/>
      <c r="B9" s="146" t="s">
        <v>110</v>
      </c>
      <c r="C9" s="82" t="s">
        <v>131</v>
      </c>
      <c r="D9" s="106"/>
      <c r="E9" s="184"/>
      <c r="F9" s="106"/>
      <c r="G9" s="184"/>
      <c r="H9" s="109"/>
      <c r="I9" s="184"/>
      <c r="J9" s="110"/>
      <c r="K9" s="184"/>
    </row>
    <row r="10" spans="1:11" ht="27" thickBot="1" x14ac:dyDescent="0.35">
      <c r="A10" s="187"/>
      <c r="B10" s="144" t="s">
        <v>85</v>
      </c>
      <c r="C10" s="145" t="s">
        <v>133</v>
      </c>
      <c r="D10" s="111"/>
      <c r="E10" s="185"/>
      <c r="F10" s="111"/>
      <c r="G10" s="185"/>
      <c r="H10" s="112"/>
      <c r="I10" s="185"/>
      <c r="J10" s="113"/>
      <c r="K10" s="185"/>
    </row>
    <row r="11" spans="1:11" ht="26.4" x14ac:dyDescent="0.3">
      <c r="A11" s="181" t="s">
        <v>33</v>
      </c>
      <c r="B11" s="84" t="s">
        <v>111</v>
      </c>
      <c r="C11" s="81" t="s">
        <v>130</v>
      </c>
      <c r="D11" s="114">
        <v>2</v>
      </c>
      <c r="E11" s="184"/>
      <c r="F11" s="114">
        <v>1</v>
      </c>
      <c r="G11" s="184"/>
      <c r="H11" s="115">
        <v>2</v>
      </c>
      <c r="I11" s="188"/>
      <c r="J11" s="116"/>
      <c r="K11" s="188"/>
    </row>
    <row r="12" spans="1:11" ht="18.75" customHeight="1" thickBot="1" x14ac:dyDescent="0.35">
      <c r="A12" s="179"/>
      <c r="B12" s="83" t="s">
        <v>86</v>
      </c>
      <c r="C12" s="159" t="s">
        <v>144</v>
      </c>
      <c r="D12" s="106"/>
      <c r="E12" s="184"/>
      <c r="F12" s="106"/>
      <c r="G12" s="184"/>
      <c r="H12" s="109"/>
      <c r="I12" s="188"/>
      <c r="J12" s="110"/>
      <c r="K12" s="188"/>
    </row>
    <row r="13" spans="1:11" ht="27.75" customHeight="1" x14ac:dyDescent="0.3">
      <c r="A13" s="178" t="s">
        <v>32</v>
      </c>
      <c r="B13" s="89" t="s">
        <v>87</v>
      </c>
      <c r="C13" s="157" t="s">
        <v>120</v>
      </c>
      <c r="D13" s="102"/>
      <c r="E13" s="183"/>
      <c r="F13" s="102"/>
      <c r="G13" s="183"/>
      <c r="H13" s="126"/>
      <c r="I13" s="192"/>
      <c r="J13" s="127"/>
      <c r="K13" s="192"/>
    </row>
    <row r="14" spans="1:11" ht="27.75" customHeight="1" thickBot="1" x14ac:dyDescent="0.35">
      <c r="A14" s="180"/>
      <c r="B14" s="119" t="s">
        <v>88</v>
      </c>
      <c r="C14" s="160" t="s">
        <v>121</v>
      </c>
      <c r="D14" s="111"/>
      <c r="E14" s="185"/>
      <c r="F14" s="111"/>
      <c r="G14" s="185"/>
      <c r="H14" s="112"/>
      <c r="I14" s="193"/>
      <c r="J14" s="113"/>
      <c r="K14" s="193"/>
    </row>
    <row r="15" spans="1:11" ht="20.25" customHeight="1" x14ac:dyDescent="0.3">
      <c r="A15" s="181" t="s">
        <v>31</v>
      </c>
      <c r="B15" s="87" t="s">
        <v>89</v>
      </c>
      <c r="C15" s="161" t="s">
        <v>117</v>
      </c>
      <c r="D15" s="114"/>
      <c r="E15" s="184"/>
      <c r="F15" s="114"/>
      <c r="G15" s="184"/>
      <c r="H15" s="115"/>
      <c r="I15" s="184"/>
      <c r="J15" s="125"/>
      <c r="K15" s="184"/>
    </row>
    <row r="16" spans="1:11" ht="20.25" customHeight="1" thickBot="1" x14ac:dyDescent="0.35">
      <c r="A16" s="182"/>
      <c r="B16" s="88" t="s">
        <v>90</v>
      </c>
      <c r="C16" s="162" t="s">
        <v>118</v>
      </c>
      <c r="D16" s="118"/>
      <c r="E16" s="184"/>
      <c r="F16" s="118"/>
      <c r="G16" s="184"/>
      <c r="H16" s="123"/>
      <c r="I16" s="184"/>
      <c r="J16" s="124"/>
      <c r="K16" s="184"/>
    </row>
    <row r="17" spans="1:11" ht="26.25" customHeight="1" x14ac:dyDescent="0.3">
      <c r="A17" s="178" t="s">
        <v>30</v>
      </c>
      <c r="B17" s="117" t="s">
        <v>113</v>
      </c>
      <c r="C17" s="158" t="s">
        <v>147</v>
      </c>
      <c r="D17" s="102"/>
      <c r="E17" s="183"/>
      <c r="F17" s="102"/>
      <c r="G17" s="183"/>
      <c r="H17" s="103"/>
      <c r="I17" s="183"/>
      <c r="J17" s="104"/>
      <c r="K17" s="183"/>
    </row>
    <row r="18" spans="1:11" ht="12.75" customHeight="1" x14ac:dyDescent="0.3">
      <c r="A18" s="179"/>
      <c r="B18" s="122" t="s">
        <v>122</v>
      </c>
      <c r="C18" s="159" t="s">
        <v>119</v>
      </c>
      <c r="D18" s="106"/>
      <c r="E18" s="184"/>
      <c r="F18" s="106"/>
      <c r="G18" s="184"/>
      <c r="H18" s="107"/>
      <c r="I18" s="184"/>
      <c r="J18" s="108"/>
      <c r="K18" s="184"/>
    </row>
    <row r="19" spans="1:11" ht="26.25" customHeight="1" thickBot="1" x14ac:dyDescent="0.35">
      <c r="A19" s="180"/>
      <c r="B19" s="147" t="s">
        <v>123</v>
      </c>
      <c r="C19" s="93" t="s">
        <v>129</v>
      </c>
      <c r="D19" s="111"/>
      <c r="E19" s="185"/>
      <c r="F19" s="111"/>
      <c r="G19" s="185"/>
      <c r="H19" s="148"/>
      <c r="I19" s="185"/>
      <c r="J19" s="149"/>
      <c r="K19" s="185"/>
    </row>
    <row r="20" spans="1:11" ht="26.4" x14ac:dyDescent="0.3">
      <c r="A20" s="181" t="s">
        <v>29</v>
      </c>
      <c r="B20" s="128" t="s">
        <v>114</v>
      </c>
      <c r="C20" s="129" t="s">
        <v>174</v>
      </c>
      <c r="D20" s="114"/>
      <c r="E20" s="184"/>
      <c r="F20" s="114"/>
      <c r="G20" s="184"/>
      <c r="H20" s="130"/>
      <c r="I20" s="188"/>
      <c r="J20" s="116"/>
      <c r="K20" s="188"/>
    </row>
    <row r="21" spans="1:11" ht="26.4" x14ac:dyDescent="0.3">
      <c r="A21" s="179"/>
      <c r="B21" s="86" t="s">
        <v>115</v>
      </c>
      <c r="C21" s="159" t="s">
        <v>116</v>
      </c>
      <c r="D21" s="106"/>
      <c r="E21" s="184"/>
      <c r="F21" s="106"/>
      <c r="G21" s="184"/>
      <c r="H21" s="109"/>
      <c r="I21" s="188"/>
      <c r="J21" s="110"/>
      <c r="K21" s="188"/>
    </row>
    <row r="22" spans="1:11" x14ac:dyDescent="0.3">
      <c r="A22" s="179"/>
      <c r="B22" s="86" t="s">
        <v>91</v>
      </c>
      <c r="C22" s="159" t="s">
        <v>146</v>
      </c>
      <c r="D22" s="106"/>
      <c r="E22" s="184"/>
      <c r="F22" s="106"/>
      <c r="G22" s="184"/>
      <c r="H22" s="107"/>
      <c r="I22" s="188"/>
      <c r="J22" s="108"/>
      <c r="K22" s="188"/>
    </row>
    <row r="23" spans="1:11" ht="27" thickBot="1" x14ac:dyDescent="0.35">
      <c r="A23" s="182"/>
      <c r="B23" s="88" t="s">
        <v>113</v>
      </c>
      <c r="C23" s="162" t="s">
        <v>147</v>
      </c>
      <c r="D23" s="118"/>
      <c r="E23" s="184"/>
      <c r="F23" s="118"/>
      <c r="G23" s="184"/>
      <c r="H23" s="123"/>
      <c r="I23" s="188"/>
      <c r="J23" s="124"/>
      <c r="K23" s="188"/>
    </row>
    <row r="24" spans="1:11" ht="42.75" customHeight="1" thickBot="1" x14ac:dyDescent="0.3">
      <c r="A24" s="131" t="s">
        <v>28</v>
      </c>
      <c r="B24" s="132" t="s">
        <v>26</v>
      </c>
      <c r="C24" s="163" t="s">
        <v>145</v>
      </c>
      <c r="D24" s="133"/>
      <c r="E24" s="134"/>
      <c r="F24" s="133"/>
      <c r="G24" s="134"/>
      <c r="H24" s="135"/>
      <c r="I24" s="136"/>
      <c r="J24" s="137"/>
      <c r="K24" s="136"/>
    </row>
  </sheetData>
  <mergeCells count="32">
    <mergeCell ref="C1:D1"/>
    <mergeCell ref="F1:K1"/>
    <mergeCell ref="I15:I16"/>
    <mergeCell ref="K15:K16"/>
    <mergeCell ref="I17:I19"/>
    <mergeCell ref="K17:K19"/>
    <mergeCell ref="G13:G14"/>
    <mergeCell ref="I13:I14"/>
    <mergeCell ref="K13:K14"/>
    <mergeCell ref="I11:I12"/>
    <mergeCell ref="G11:G12"/>
    <mergeCell ref="K11:K12"/>
    <mergeCell ref="G5:G10"/>
    <mergeCell ref="I5:I10"/>
    <mergeCell ref="K5:K10"/>
    <mergeCell ref="K20:K23"/>
    <mergeCell ref="I20:I23"/>
    <mergeCell ref="G20:G23"/>
    <mergeCell ref="E15:E16"/>
    <mergeCell ref="E17:E19"/>
    <mergeCell ref="E20:E23"/>
    <mergeCell ref="G17:G19"/>
    <mergeCell ref="G15:G16"/>
    <mergeCell ref="A17:A19"/>
    <mergeCell ref="A20:A23"/>
    <mergeCell ref="E5:E10"/>
    <mergeCell ref="E13:E14"/>
    <mergeCell ref="A11:A12"/>
    <mergeCell ref="A5:A10"/>
    <mergeCell ref="E11:E12"/>
    <mergeCell ref="A13:A14"/>
    <mergeCell ref="A15:A16"/>
  </mergeCells>
  <conditionalFormatting sqref="D5:E5 H20:K20 H13:K13 H24:K24 H12 J12 H14 J14 D14 F14 H16 J16 D16 F16 J21:J22 H21:H22 D21:D22 F21:F22 F12 D12 H6:H10 J6:J10 F6:F10 D6:D10">
    <cfRule type="cellIs" dxfId="117" priority="391" operator="equal">
      <formula>3</formula>
    </cfRule>
    <cfRule type="cellIs" dxfId="116" priority="392" operator="equal">
      <formula>2</formula>
    </cfRule>
    <cfRule type="cellIs" dxfId="115" priority="393" operator="equal">
      <formula>1</formula>
    </cfRule>
  </conditionalFormatting>
  <conditionalFormatting sqref="D6">
    <cfRule type="cellIs" dxfId="114" priority="385" operator="equal">
      <formula>3</formula>
    </cfRule>
    <cfRule type="cellIs" dxfId="113" priority="386" operator="equal">
      <formula>2</formula>
    </cfRule>
    <cfRule type="cellIs" dxfId="112" priority="387" operator="equal">
      <formula>1</formula>
    </cfRule>
  </conditionalFormatting>
  <conditionalFormatting sqref="F6 H6 J6">
    <cfRule type="cellIs" dxfId="111" priority="382" operator="equal">
      <formula>3</formula>
    </cfRule>
    <cfRule type="cellIs" dxfId="110" priority="383" operator="equal">
      <formula>2</formula>
    </cfRule>
    <cfRule type="cellIs" dxfId="109" priority="384" operator="equal">
      <formula>1</formula>
    </cfRule>
  </conditionalFormatting>
  <conditionalFormatting sqref="D11:H11">
    <cfRule type="cellIs" dxfId="108" priority="196" operator="equal">
      <formula>3</formula>
    </cfRule>
    <cfRule type="cellIs" dxfId="107" priority="197" operator="equal">
      <formula>2</formula>
    </cfRule>
    <cfRule type="cellIs" dxfId="106" priority="198" operator="equal">
      <formula>1</formula>
    </cfRule>
  </conditionalFormatting>
  <conditionalFormatting sqref="D16">
    <cfRule type="cellIs" dxfId="105" priority="244" operator="equal">
      <formula>3</formula>
    </cfRule>
    <cfRule type="cellIs" dxfId="104" priority="245" operator="equal">
      <formula>2</formula>
    </cfRule>
    <cfRule type="cellIs" dxfId="103" priority="246" operator="equal">
      <formula>1</formula>
    </cfRule>
  </conditionalFormatting>
  <conditionalFormatting sqref="F14">
    <cfRule type="cellIs" dxfId="102" priority="253" operator="equal">
      <formula>3</formula>
    </cfRule>
    <cfRule type="cellIs" dxfId="101" priority="254" operator="equal">
      <formula>2</formula>
    </cfRule>
    <cfRule type="cellIs" dxfId="100" priority="255" operator="equal">
      <formula>1</formula>
    </cfRule>
  </conditionalFormatting>
  <conditionalFormatting sqref="D13:E13">
    <cfRule type="cellIs" dxfId="99" priority="262" operator="equal">
      <formula>3</formula>
    </cfRule>
    <cfRule type="cellIs" dxfId="98" priority="263" operator="equal">
      <formula>2</formula>
    </cfRule>
    <cfRule type="cellIs" dxfId="97" priority="264" operator="equal">
      <formula>1</formula>
    </cfRule>
  </conditionalFormatting>
  <conditionalFormatting sqref="D5:K5 I11:K11">
    <cfRule type="cellIs" dxfId="96" priority="388" operator="equal">
      <formula>3</formula>
    </cfRule>
    <cfRule type="cellIs" dxfId="95" priority="389" operator="equal">
      <formula>2</formula>
    </cfRule>
    <cfRule type="cellIs" dxfId="94" priority="390" operator="equal">
      <formula>1</formula>
    </cfRule>
  </conditionalFormatting>
  <conditionalFormatting sqref="D10">
    <cfRule type="cellIs" dxfId="93" priority="283" operator="equal">
      <formula>3</formula>
    </cfRule>
    <cfRule type="cellIs" dxfId="92" priority="284" operator="equal">
      <formula>2</formula>
    </cfRule>
    <cfRule type="cellIs" dxfId="91" priority="285" operator="equal">
      <formula>1</formula>
    </cfRule>
  </conditionalFormatting>
  <conditionalFormatting sqref="D14">
    <cfRule type="cellIs" dxfId="90" priority="256" operator="equal">
      <formula>3</formula>
    </cfRule>
    <cfRule type="cellIs" dxfId="89" priority="257" operator="equal">
      <formula>2</formula>
    </cfRule>
    <cfRule type="cellIs" dxfId="88" priority="258" operator="equal">
      <formula>1</formula>
    </cfRule>
  </conditionalFormatting>
  <conditionalFormatting sqref="D13:G13">
    <cfRule type="cellIs" dxfId="87" priority="259" operator="equal">
      <formula>3</formula>
    </cfRule>
    <cfRule type="cellIs" dxfId="86" priority="260" operator="equal">
      <formula>2</formula>
    </cfRule>
    <cfRule type="cellIs" dxfId="85" priority="261" operator="equal">
      <formula>1</formula>
    </cfRule>
  </conditionalFormatting>
  <conditionalFormatting sqref="F16">
    <cfRule type="cellIs" dxfId="84" priority="241" operator="equal">
      <formula>3</formula>
    </cfRule>
    <cfRule type="cellIs" dxfId="83" priority="242" operator="equal">
      <formula>2</formula>
    </cfRule>
    <cfRule type="cellIs" dxfId="82" priority="243" operator="equal">
      <formula>1</formula>
    </cfRule>
  </conditionalFormatting>
  <conditionalFormatting sqref="D20:E20 D21">
    <cfRule type="cellIs" dxfId="81" priority="238" operator="equal">
      <formula>3</formula>
    </cfRule>
    <cfRule type="cellIs" dxfId="80" priority="239" operator="equal">
      <formula>2</formula>
    </cfRule>
    <cfRule type="cellIs" dxfId="79" priority="240" operator="equal">
      <formula>1</formula>
    </cfRule>
  </conditionalFormatting>
  <conditionalFormatting sqref="D20:G20">
    <cfRule type="cellIs" dxfId="78" priority="235" operator="equal">
      <formula>3</formula>
    </cfRule>
    <cfRule type="cellIs" dxfId="77" priority="236" operator="equal">
      <formula>2</formula>
    </cfRule>
    <cfRule type="cellIs" dxfId="76" priority="237" operator="equal">
      <formula>1</formula>
    </cfRule>
  </conditionalFormatting>
  <conditionalFormatting sqref="D24:E24">
    <cfRule type="cellIs" dxfId="75" priority="220" operator="equal">
      <formula>3</formula>
    </cfRule>
    <cfRule type="cellIs" dxfId="74" priority="221" operator="equal">
      <formula>2</formula>
    </cfRule>
    <cfRule type="cellIs" dxfId="73" priority="222" operator="equal">
      <formula>1</formula>
    </cfRule>
  </conditionalFormatting>
  <conditionalFormatting sqref="F24:G24">
    <cfRule type="cellIs" dxfId="72" priority="217" operator="equal">
      <formula>3</formula>
    </cfRule>
    <cfRule type="cellIs" dxfId="71" priority="218" operator="equal">
      <formula>2</formula>
    </cfRule>
    <cfRule type="cellIs" dxfId="70" priority="219" operator="equal">
      <formula>1</formula>
    </cfRule>
  </conditionalFormatting>
  <conditionalFormatting sqref="D24:G24">
    <cfRule type="cellIs" dxfId="69" priority="223" operator="equal">
      <formula>3</formula>
    </cfRule>
    <cfRule type="cellIs" dxfId="68" priority="224" operator="equal">
      <formula>2</formula>
    </cfRule>
    <cfRule type="cellIs" dxfId="67" priority="225" operator="equal">
      <formula>1</formula>
    </cfRule>
  </conditionalFormatting>
  <conditionalFormatting sqref="D23 F23">
    <cfRule type="cellIs" dxfId="66" priority="22" operator="equal">
      <formula>3</formula>
    </cfRule>
    <cfRule type="cellIs" dxfId="65" priority="23" operator="equal">
      <formula>2</formula>
    </cfRule>
    <cfRule type="cellIs" dxfId="64" priority="24" operator="equal">
      <formula>1</formula>
    </cfRule>
  </conditionalFormatting>
  <conditionalFormatting sqref="K5">
    <cfRule type="cellIs" dxfId="63" priority="202" operator="equal">
      <formula>3</formula>
    </cfRule>
    <cfRule type="cellIs" dxfId="62" priority="203" operator="equal">
      <formula>2</formula>
    </cfRule>
    <cfRule type="cellIs" dxfId="61" priority="204" operator="equal">
      <formula>1</formula>
    </cfRule>
  </conditionalFormatting>
  <conditionalFormatting sqref="D11:E11">
    <cfRule type="cellIs" dxfId="60" priority="193" operator="equal">
      <formula>3</formula>
    </cfRule>
    <cfRule type="cellIs" dxfId="59" priority="194" operator="equal">
      <formula>2</formula>
    </cfRule>
    <cfRule type="cellIs" dxfId="58" priority="195" operator="equal">
      <formula>1</formula>
    </cfRule>
  </conditionalFormatting>
  <conditionalFormatting sqref="F11:G11">
    <cfRule type="cellIs" dxfId="57" priority="190" operator="equal">
      <formula>3</formula>
    </cfRule>
    <cfRule type="cellIs" dxfId="56" priority="191" operator="equal">
      <formula>2</formula>
    </cfRule>
    <cfRule type="cellIs" dxfId="55" priority="192" operator="equal">
      <formula>1</formula>
    </cfRule>
  </conditionalFormatting>
  <conditionalFormatting sqref="D11:E11">
    <cfRule type="cellIs" dxfId="54" priority="187" operator="equal">
      <formula>3</formula>
    </cfRule>
    <cfRule type="cellIs" dxfId="53" priority="188" operator="equal">
      <formula>2</formula>
    </cfRule>
    <cfRule type="cellIs" dxfId="52" priority="189" operator="equal">
      <formula>1</formula>
    </cfRule>
  </conditionalFormatting>
  <conditionalFormatting sqref="H11">
    <cfRule type="cellIs" dxfId="51" priority="184" operator="equal">
      <formula>3</formula>
    </cfRule>
    <cfRule type="cellIs" dxfId="50" priority="185" operator="equal">
      <formula>2</formula>
    </cfRule>
    <cfRule type="cellIs" dxfId="49" priority="186" operator="equal">
      <formula>1</formula>
    </cfRule>
  </conditionalFormatting>
  <conditionalFormatting sqref="D7:D8">
    <cfRule type="cellIs" dxfId="48" priority="181" operator="equal">
      <formula>3</formula>
    </cfRule>
    <cfRule type="cellIs" dxfId="47" priority="182" operator="equal">
      <formula>2</formula>
    </cfRule>
    <cfRule type="cellIs" dxfId="46" priority="183" operator="equal">
      <formula>1</formula>
    </cfRule>
  </conditionalFormatting>
  <conditionalFormatting sqref="D15:E15">
    <cfRule type="cellIs" dxfId="45" priority="157" operator="equal">
      <formula>3</formula>
    </cfRule>
    <cfRule type="cellIs" dxfId="44" priority="158" operator="equal">
      <formula>2</formula>
    </cfRule>
    <cfRule type="cellIs" dxfId="43" priority="159" operator="equal">
      <formula>1</formula>
    </cfRule>
  </conditionalFormatting>
  <conditionalFormatting sqref="F15:K15">
    <cfRule type="cellIs" dxfId="42" priority="154" operator="equal">
      <formula>3</formula>
    </cfRule>
    <cfRule type="cellIs" dxfId="41" priority="155" operator="equal">
      <formula>2</formula>
    </cfRule>
    <cfRule type="cellIs" dxfId="40" priority="156" operator="equal">
      <formula>1</formula>
    </cfRule>
  </conditionalFormatting>
  <conditionalFormatting sqref="D15:K15">
    <cfRule type="cellIs" dxfId="39" priority="160" operator="equal">
      <formula>3</formula>
    </cfRule>
    <cfRule type="cellIs" dxfId="38" priority="161" operator="equal">
      <formula>2</formula>
    </cfRule>
    <cfRule type="cellIs" dxfId="37" priority="162" operator="equal">
      <formula>1</formula>
    </cfRule>
  </conditionalFormatting>
  <conditionalFormatting sqref="K15">
    <cfRule type="cellIs" dxfId="36" priority="148" operator="equal">
      <formula>3</formula>
    </cfRule>
    <cfRule type="cellIs" dxfId="35" priority="149" operator="equal">
      <formula>2</formula>
    </cfRule>
    <cfRule type="cellIs" dxfId="34" priority="150" operator="equal">
      <formula>1</formula>
    </cfRule>
  </conditionalFormatting>
  <conditionalFormatting sqref="D18:D19">
    <cfRule type="cellIs" dxfId="33" priority="145" operator="equal">
      <formula>3</formula>
    </cfRule>
    <cfRule type="cellIs" dxfId="32" priority="146" operator="equal">
      <formula>2</formula>
    </cfRule>
    <cfRule type="cellIs" dxfId="31" priority="147" operator="equal">
      <formula>1</formula>
    </cfRule>
  </conditionalFormatting>
  <conditionalFormatting sqref="D17:E17">
    <cfRule type="cellIs" dxfId="30" priority="139" operator="equal">
      <formula>3</formula>
    </cfRule>
    <cfRule type="cellIs" dxfId="29" priority="140" operator="equal">
      <formula>2</formula>
    </cfRule>
    <cfRule type="cellIs" dxfId="28" priority="141" operator="equal">
      <formula>1</formula>
    </cfRule>
  </conditionalFormatting>
  <conditionalFormatting sqref="F17:K17">
    <cfRule type="cellIs" dxfId="27" priority="136" operator="equal">
      <formula>3</formula>
    </cfRule>
    <cfRule type="cellIs" dxfId="26" priority="137" operator="equal">
      <formula>2</formula>
    </cfRule>
    <cfRule type="cellIs" dxfId="25" priority="138" operator="equal">
      <formula>1</formula>
    </cfRule>
  </conditionalFormatting>
  <conditionalFormatting sqref="D17:K17 D18:D19 F18:F19 H18:H19 J18:J19">
    <cfRule type="cellIs" dxfId="24" priority="142" operator="equal">
      <formula>3</formula>
    </cfRule>
    <cfRule type="cellIs" dxfId="23" priority="143" operator="equal">
      <formula>2</formula>
    </cfRule>
    <cfRule type="cellIs" dxfId="22" priority="144" operator="equal">
      <formula>1</formula>
    </cfRule>
  </conditionalFormatting>
  <conditionalFormatting sqref="K17">
    <cfRule type="cellIs" dxfId="21" priority="130" operator="equal">
      <formula>3</formula>
    </cfRule>
    <cfRule type="cellIs" dxfId="20" priority="131" operator="equal">
      <formula>2</formula>
    </cfRule>
    <cfRule type="cellIs" dxfId="19" priority="132" operator="equal">
      <formula>1</formula>
    </cfRule>
  </conditionalFormatting>
  <conditionalFormatting sqref="D22">
    <cfRule type="cellIs" dxfId="18" priority="127" operator="equal">
      <formula>3</formula>
    </cfRule>
    <cfRule type="cellIs" dxfId="17" priority="128" operator="equal">
      <formula>2</formula>
    </cfRule>
    <cfRule type="cellIs" dxfId="16" priority="129" operator="equal">
      <formula>1</formula>
    </cfRule>
  </conditionalFormatting>
  <conditionalFormatting sqref="H23">
    <cfRule type="cellIs" dxfId="15" priority="34" operator="equal">
      <formula>3</formula>
    </cfRule>
    <cfRule type="cellIs" dxfId="14" priority="35" operator="equal">
      <formula>2</formula>
    </cfRule>
    <cfRule type="cellIs" dxfId="13" priority="36" operator="equal">
      <formula>1</formula>
    </cfRule>
  </conditionalFormatting>
  <conditionalFormatting sqref="D23">
    <cfRule type="cellIs" dxfId="12" priority="25" operator="equal">
      <formula>3</formula>
    </cfRule>
    <cfRule type="cellIs" dxfId="11" priority="26" operator="equal">
      <formula>2</formula>
    </cfRule>
    <cfRule type="cellIs" dxfId="10" priority="27" operator="equal">
      <formula>1</formula>
    </cfRule>
  </conditionalFormatting>
  <conditionalFormatting sqref="D23 F23">
    <cfRule type="cellIs" dxfId="9" priority="28" operator="equal">
      <formula>3</formula>
    </cfRule>
    <cfRule type="cellIs" dxfId="8" priority="29" operator="equal">
      <formula>2</formula>
    </cfRule>
    <cfRule type="cellIs" dxfId="7" priority="30" operator="equal">
      <formula>1</formula>
    </cfRule>
  </conditionalFormatting>
  <conditionalFormatting sqref="D23">
    <cfRule type="cellIs" dxfId="6" priority="31" operator="equal">
      <formula>3</formula>
    </cfRule>
    <cfRule type="cellIs" dxfId="5" priority="32" operator="equal">
      <formula>2</formula>
    </cfRule>
    <cfRule type="cellIs" dxfId="4" priority="33" operator="equal">
      <formula>1</formula>
    </cfRule>
  </conditionalFormatting>
  <conditionalFormatting sqref="J23">
    <cfRule type="cellIs" dxfId="3" priority="19" operator="equal">
      <formula>3</formula>
    </cfRule>
    <cfRule type="cellIs" dxfId="2" priority="20" operator="equal">
      <formula>2</formula>
    </cfRule>
    <cfRule type="cellIs" dxfId="1" priority="2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Width="2" fitToHeight="9" orientation="landscape" r:id="rId1"/>
  <headerFooter>
    <oddFooter>&amp;L&amp;"arial,Bold"&amp;10&amp;K3F3F3FFor Official Use Only</oddFooter>
    <evenFooter>&amp;L&amp;"arial,Bold"&amp;10&amp;K3F3F3FFor Official Use Only</evenFooter>
    <firstFooter>&amp;L&amp;"arial,Bold"&amp;10&amp;K3F3F3FFor Official Use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2"/>
  <sheetViews>
    <sheetView zoomScale="85" zoomScaleNormal="85" workbookViewId="0">
      <selection activeCell="B20" sqref="B20"/>
    </sheetView>
  </sheetViews>
  <sheetFormatPr defaultRowHeight="14.4" x14ac:dyDescent="0.3"/>
  <cols>
    <col min="2" max="2" width="27.109375" customWidth="1"/>
    <col min="3" max="3" width="11.88671875" customWidth="1"/>
    <col min="4" max="4" width="7.109375" hidden="1" customWidth="1"/>
    <col min="5" max="5" width="12.109375" customWidth="1"/>
    <col min="6" max="12" width="12.109375" style="13" customWidth="1"/>
    <col min="13" max="13" width="3.88671875" customWidth="1"/>
  </cols>
  <sheetData>
    <row r="1" spans="1:25" s="166" customFormat="1" ht="21" customHeight="1" thickBot="1" x14ac:dyDescent="0.3">
      <c r="A1"/>
      <c r="B1" s="167" t="s">
        <v>161</v>
      </c>
      <c r="C1" s="195" t="s">
        <v>162</v>
      </c>
      <c r="D1" s="196"/>
      <c r="E1" s="196"/>
      <c r="F1" s="189" t="s">
        <v>163</v>
      </c>
      <c r="G1" s="191"/>
      <c r="H1" s="191"/>
      <c r="I1" s="191"/>
      <c r="J1" s="191"/>
      <c r="K1" s="190"/>
      <c r="L1" s="195" t="s">
        <v>164</v>
      </c>
      <c r="M1" s="196"/>
      <c r="N1" s="196"/>
      <c r="O1" s="189" t="s">
        <v>165</v>
      </c>
      <c r="P1" s="191"/>
      <c r="Q1" s="191"/>
      <c r="R1" s="191"/>
      <c r="S1" s="191"/>
      <c r="T1" s="191"/>
      <c r="U1" s="191"/>
      <c r="V1" s="191"/>
      <c r="W1" s="191"/>
      <c r="X1" s="191"/>
      <c r="Y1" s="190"/>
    </row>
    <row r="2" spans="1:25" ht="27.75" customHeight="1" x14ac:dyDescent="0.25">
      <c r="B2" s="61"/>
      <c r="C2" s="61"/>
      <c r="D2" s="61"/>
      <c r="E2" s="62" t="s">
        <v>106</v>
      </c>
      <c r="F2" s="62"/>
      <c r="G2" s="62"/>
      <c r="H2" s="62"/>
      <c r="I2" s="62"/>
      <c r="J2" s="62"/>
      <c r="K2" s="62"/>
      <c r="L2" s="62"/>
    </row>
    <row r="3" spans="1:25" ht="15" x14ac:dyDescent="0.25">
      <c r="C3" s="60" t="s">
        <v>93</v>
      </c>
    </row>
    <row r="4" spans="1:25" ht="15" x14ac:dyDescent="0.25">
      <c r="B4" s="59"/>
      <c r="C4" s="60" t="s">
        <v>92</v>
      </c>
      <c r="E4" s="194" t="s">
        <v>23</v>
      </c>
      <c r="F4" s="194"/>
      <c r="G4" s="194"/>
      <c r="H4" s="194"/>
      <c r="I4" s="194"/>
      <c r="J4" s="194"/>
      <c r="K4" s="194"/>
      <c r="L4" s="194"/>
    </row>
    <row r="5" spans="1:25" ht="15.75" thickBot="1" x14ac:dyDescent="0.3">
      <c r="E5" s="47">
        <f>Assessment!D2</f>
        <v>43101</v>
      </c>
      <c r="F5" s="48" t="s">
        <v>1</v>
      </c>
      <c r="G5" s="47">
        <f>Assessment!F2</f>
        <v>43282</v>
      </c>
      <c r="H5" s="48" t="s">
        <v>2</v>
      </c>
      <c r="I5" s="47">
        <f>Assessment!H2</f>
        <v>43466</v>
      </c>
      <c r="J5" s="48" t="s">
        <v>3</v>
      </c>
      <c r="K5" s="47">
        <f>Assessment!J2</f>
        <v>43647</v>
      </c>
      <c r="L5" s="48" t="s">
        <v>4</v>
      </c>
    </row>
    <row r="6" spans="1:25" ht="15.75" thickTop="1" x14ac:dyDescent="0.25">
      <c r="B6" s="57" t="s">
        <v>0</v>
      </c>
      <c r="C6" s="58" t="s">
        <v>60</v>
      </c>
      <c r="D6" s="46"/>
      <c r="E6" s="49" t="s">
        <v>62</v>
      </c>
      <c r="F6" s="50" t="s">
        <v>61</v>
      </c>
      <c r="G6" s="49" t="s">
        <v>62</v>
      </c>
      <c r="H6" s="50" t="s">
        <v>61</v>
      </c>
      <c r="I6" s="49" t="s">
        <v>62</v>
      </c>
      <c r="J6" s="50" t="s">
        <v>61</v>
      </c>
      <c r="K6" s="49" t="s">
        <v>62</v>
      </c>
      <c r="L6" s="50" t="s">
        <v>61</v>
      </c>
      <c r="M6" s="37"/>
    </row>
    <row r="7" spans="1:25" ht="15" x14ac:dyDescent="0.25">
      <c r="B7" s="150" t="s">
        <v>5</v>
      </c>
      <c r="C7" s="63" t="s">
        <v>70</v>
      </c>
      <c r="D7" s="36">
        <f>VLOOKUP(C7,Lookups!$B$3:$C$7,2, FALSE)</f>
        <v>1</v>
      </c>
      <c r="E7" s="51">
        <f>IFERROR(AVERAGE(Assessment!D5:D10),"")</f>
        <v>1</v>
      </c>
      <c r="F7" s="52">
        <f>IFERROR(IF((E7*$D7)&gt;3, 3, (E7*$D7)),"")</f>
        <v>1</v>
      </c>
      <c r="G7" s="51">
        <f>IFERROR(AVERAGE(Assessment!F5:F10),"")</f>
        <v>2</v>
      </c>
      <c r="H7" s="52">
        <f>IFERROR(IF((G7*$D7)&gt;3, 3, (G7*$D7)),"")</f>
        <v>2</v>
      </c>
      <c r="I7" s="51">
        <f>IFERROR(AVERAGE(Assessment!H5:H10),"")</f>
        <v>2</v>
      </c>
      <c r="J7" s="52">
        <f>IFERROR(IF((I7*$D7)&gt;3, 3, (I7*$D7)),"")</f>
        <v>2</v>
      </c>
      <c r="K7" s="51">
        <f>IFERROR(AVERAGE(Assessment!J5:J10),"")</f>
        <v>3</v>
      </c>
      <c r="L7" s="52">
        <f>IFERROR(IF((K7*$D7)&gt;3, 3, (K7*$D7)),"")</f>
        <v>3</v>
      </c>
      <c r="M7" s="38"/>
    </row>
    <row r="8" spans="1:25" ht="15" x14ac:dyDescent="0.25">
      <c r="B8" s="151" t="s">
        <v>6</v>
      </c>
      <c r="C8" s="63" t="s">
        <v>73</v>
      </c>
      <c r="D8" s="36">
        <f>VLOOKUP(C8,Lookups!$B$3:$C$7,2, FALSE)</f>
        <v>1.4</v>
      </c>
      <c r="E8" s="51">
        <f>IFERROR(AVERAGE(Assessment!D11:D12),"")</f>
        <v>2</v>
      </c>
      <c r="F8" s="52">
        <f>IFERROR(IF((E8*$D8)&gt;3, 3, (E8*$D8)),"")</f>
        <v>2.8</v>
      </c>
      <c r="G8" s="51">
        <f>IFERROR(AVERAGE(Assessment!F11:F12),"")</f>
        <v>1</v>
      </c>
      <c r="H8" s="52">
        <f>IFERROR(IF((G8*$D8)&gt;3, 3, (G8*$D8)),"")</f>
        <v>1.4</v>
      </c>
      <c r="I8" s="51">
        <f>IFERROR(AVERAGE(Assessment!H11:H12),"")</f>
        <v>2</v>
      </c>
      <c r="J8" s="52">
        <f>IFERROR(IF((I8*$D8)&gt;3, 3, (I8*$D8)),"")</f>
        <v>2.8</v>
      </c>
      <c r="K8" s="51" t="str">
        <f>IFERROR(AVERAGE(Assessment!J11:J12),"")</f>
        <v/>
      </c>
      <c r="L8" s="52" t="str">
        <f>IFERROR(IF((K8*$D8)&gt;3, 3, (K8*$D8)),"")</f>
        <v/>
      </c>
      <c r="M8" s="38"/>
    </row>
    <row r="9" spans="1:25" ht="15" x14ac:dyDescent="0.25">
      <c r="B9" s="152" t="s">
        <v>7</v>
      </c>
      <c r="C9" s="63" t="s">
        <v>71</v>
      </c>
      <c r="D9" s="36">
        <f>VLOOKUP(C9,Lookups!$B$3:$C$7,2, FALSE)</f>
        <v>0.8</v>
      </c>
      <c r="E9" s="51" t="str">
        <f>IFERROR(AVERAGE(Assessment!D13:D14),"")</f>
        <v/>
      </c>
      <c r="F9" s="52" t="str">
        <f>IFERROR(IF((E9*$D9)&gt;3, 3, (E9*$D9)),"")</f>
        <v/>
      </c>
      <c r="G9" s="51" t="str">
        <f>IFERROR(AVERAGE(Assessment!F13:F14),"")</f>
        <v/>
      </c>
      <c r="H9" s="52" t="str">
        <f>IFERROR(IF((G9*$D9)&gt;3, 3, (G9*$D9)),"")</f>
        <v/>
      </c>
      <c r="I9" s="51" t="str">
        <f>IFERROR(AVERAGE(Assessment!H13:H14),"")</f>
        <v/>
      </c>
      <c r="J9" s="52" t="str">
        <f>IFERROR(IF((I9*$D9)&gt;3, 3, (I9*$D9)),"")</f>
        <v/>
      </c>
      <c r="K9" s="51" t="str">
        <f>IFERROR(AVERAGE(Assessment!J13:J14),"")</f>
        <v/>
      </c>
      <c r="L9" s="52" t="str">
        <f t="shared" ref="L9:L12" si="0">IFERROR(IF((K9*$D9)&gt;3, 3, (K9*$D9)),"")</f>
        <v/>
      </c>
      <c r="M9" s="38"/>
    </row>
    <row r="10" spans="1:25" ht="15" x14ac:dyDescent="0.25">
      <c r="B10" s="153" t="s">
        <v>25</v>
      </c>
      <c r="C10" s="63" t="s">
        <v>70</v>
      </c>
      <c r="D10" s="36">
        <f>VLOOKUP(C10,Lookups!$B$3:$C$7,2, FALSE)</f>
        <v>1</v>
      </c>
      <c r="E10" s="51" t="str">
        <f>IFERROR(AVERAGE(Assessment!D15:D16),"")</f>
        <v/>
      </c>
      <c r="F10" s="52" t="str">
        <f t="shared" ref="F10:F12" si="1">IFERROR(IF((E10*$D10)&gt;3, 3, (E10*$D10)),"")</f>
        <v/>
      </c>
      <c r="G10" s="51" t="str">
        <f>IFERROR(AVERAGE(Assessment!F15:F16),"")</f>
        <v/>
      </c>
      <c r="H10" s="52" t="str">
        <f t="shared" ref="H10:H12" si="2">IFERROR(IF((G10*$D10)&gt;3, 3, (G10*$D10)),"")</f>
        <v/>
      </c>
      <c r="I10" s="51" t="str">
        <f>IFERROR(AVERAGE(Assessment!H15:H16),"")</f>
        <v/>
      </c>
      <c r="J10" s="52" t="str">
        <f t="shared" ref="J10:J12" si="3">IFERROR(IF((I10*$D10)&gt;3, 3, (I10*$D10)),"")</f>
        <v/>
      </c>
      <c r="K10" s="51" t="str">
        <f>IFERROR(AVERAGE(Assessment!J15:J16),"")</f>
        <v/>
      </c>
      <c r="L10" s="52" t="str">
        <f t="shared" si="0"/>
        <v/>
      </c>
      <c r="M10" s="38"/>
    </row>
    <row r="11" spans="1:25" ht="15" x14ac:dyDescent="0.25">
      <c r="B11" s="154" t="s">
        <v>8</v>
      </c>
      <c r="C11" s="63" t="s">
        <v>70</v>
      </c>
      <c r="D11" s="36">
        <f>VLOOKUP(C11,Lookups!$B$3:$C$7,2, FALSE)</f>
        <v>1</v>
      </c>
      <c r="E11" s="51" t="str">
        <f>IFERROR(AVERAGE(Assessment!D17:D19),"")</f>
        <v/>
      </c>
      <c r="F11" s="52" t="str">
        <f t="shared" si="1"/>
        <v/>
      </c>
      <c r="G11" s="51" t="str">
        <f>IFERROR(AVERAGE(Assessment!F17:F19),"")</f>
        <v/>
      </c>
      <c r="H11" s="52" t="str">
        <f t="shared" si="2"/>
        <v/>
      </c>
      <c r="I11" s="51" t="str">
        <f>IFERROR(AVERAGE(Assessment!H17:H19),"")</f>
        <v/>
      </c>
      <c r="J11" s="52" t="str">
        <f t="shared" si="3"/>
        <v/>
      </c>
      <c r="K11" s="51" t="str">
        <f>IFERROR(AVERAGE(Assessment!J17:J19),"")</f>
        <v/>
      </c>
      <c r="L11" s="52" t="str">
        <f t="shared" si="0"/>
        <v/>
      </c>
      <c r="M11" s="38"/>
    </row>
    <row r="12" spans="1:25" ht="15" x14ac:dyDescent="0.25">
      <c r="B12" s="155" t="s">
        <v>27</v>
      </c>
      <c r="C12" s="63" t="s">
        <v>70</v>
      </c>
      <c r="D12" s="36">
        <f>VLOOKUP(C12,Lookups!$B$3:$C$7,2, FALSE)</f>
        <v>1</v>
      </c>
      <c r="E12" s="51" t="str">
        <f>IFERROR(AVERAGE(Assessment!D20:D23),"")</f>
        <v/>
      </c>
      <c r="F12" s="52" t="str">
        <f t="shared" si="1"/>
        <v/>
      </c>
      <c r="G12" s="51" t="str">
        <f>IFERROR(AVERAGE(Assessment!F20:F23),"")</f>
        <v/>
      </c>
      <c r="H12" s="52" t="str">
        <f t="shared" si="2"/>
        <v/>
      </c>
      <c r="I12" s="51" t="str">
        <f>IFERROR(AVERAGE(Assessment!H20:H23),"")</f>
        <v/>
      </c>
      <c r="J12" s="52" t="str">
        <f t="shared" si="3"/>
        <v/>
      </c>
      <c r="K12" s="51" t="str">
        <f>IFERROR(AVERAGE(Assessment!J20:J23),"")</f>
        <v/>
      </c>
      <c r="L12" s="52" t="str">
        <f t="shared" si="0"/>
        <v/>
      </c>
      <c r="M12" s="38"/>
    </row>
    <row r="13" spans="1:25" ht="15.75" thickBot="1" x14ac:dyDescent="0.3">
      <c r="B13" s="156" t="s">
        <v>26</v>
      </c>
      <c r="C13" s="64" t="s">
        <v>70</v>
      </c>
      <c r="D13" s="36">
        <f>VLOOKUP(C13,Lookups!$B$3:$C$7,2, FALSE)</f>
        <v>1</v>
      </c>
      <c r="E13" s="51" t="str">
        <f>IFERROR(AVERAGE(Assessment!D24:D24),"")</f>
        <v/>
      </c>
      <c r="F13" s="52" t="str">
        <f>IFERROR(IF((E13*$D13)&gt;3, 3, (E13*$D13)),"")</f>
        <v/>
      </c>
      <c r="G13" s="51" t="str">
        <f>IFERROR(AVERAGE(Assessment!F24:F24),"")</f>
        <v/>
      </c>
      <c r="H13" s="52" t="str">
        <f>IFERROR(IF((G13*$D13)&gt;3, 3, (G13*$D13)),"")</f>
        <v/>
      </c>
      <c r="I13" s="51" t="str">
        <f>IFERROR(AVERAGE(Assessment!H24:H24),"")</f>
        <v/>
      </c>
      <c r="J13" s="52" t="str">
        <f>IFERROR(IF((I13*$D13)&gt;3, 3, (I13*$D13)),"")</f>
        <v/>
      </c>
      <c r="K13" s="51" t="str">
        <f>IFERROR(AVERAGE(Assessment!J24:J24),"")</f>
        <v/>
      </c>
      <c r="L13" s="52" t="str">
        <f>IFERROR(IF((K13*$D13)&gt;3, 3, (K13*$D13)),"")</f>
        <v/>
      </c>
      <c r="M13" s="38"/>
    </row>
    <row r="14" spans="1:25" ht="15.75" thickTop="1" x14ac:dyDescent="0.25">
      <c r="M14" s="37"/>
    </row>
    <row r="15" spans="1:25" ht="15" x14ac:dyDescent="0.25">
      <c r="D15" s="23"/>
      <c r="E15" s="45" t="s">
        <v>42</v>
      </c>
      <c r="F15" s="23"/>
      <c r="G15"/>
      <c r="H15"/>
      <c r="L15" s="12"/>
    </row>
    <row r="16" spans="1:25" ht="15" x14ac:dyDescent="0.25">
      <c r="D16" s="23"/>
      <c r="E16" s="23"/>
      <c r="F16" s="23"/>
      <c r="G16"/>
      <c r="H16"/>
      <c r="L16" s="12"/>
    </row>
    <row r="17" spans="2:12" ht="15" x14ac:dyDescent="0.25">
      <c r="D17" s="24"/>
      <c r="E17" s="24" t="s">
        <v>43</v>
      </c>
      <c r="F17"/>
      <c r="G17"/>
      <c r="H17" s="25" t="s">
        <v>44</v>
      </c>
      <c r="L17" s="23"/>
    </row>
    <row r="18" spans="2:12" ht="15" x14ac:dyDescent="0.25">
      <c r="B18" s="12"/>
      <c r="C18" s="12"/>
      <c r="D18" s="12"/>
      <c r="E18" s="12"/>
      <c r="K18" s="23"/>
      <c r="L18" s="23"/>
    </row>
    <row r="19" spans="2:12" ht="15" x14ac:dyDescent="0.25">
      <c r="K19" s="34"/>
    </row>
    <row r="20" spans="2:12" ht="18.75" x14ac:dyDescent="0.3">
      <c r="B20" s="53" t="s">
        <v>82</v>
      </c>
    </row>
    <row r="21" spans="2:12" ht="15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2:12" ht="15" x14ac:dyDescent="0.25">
      <c r="B22" s="12"/>
      <c r="C22" s="12"/>
      <c r="D22" s="12"/>
      <c r="E22" s="12"/>
      <c r="F22" s="12"/>
      <c r="G22" s="12"/>
      <c r="H22" s="12"/>
      <c r="I22" s="12"/>
      <c r="J22" s="12"/>
      <c r="L22" s="12"/>
    </row>
    <row r="23" spans="2:12" ht="15" x14ac:dyDescent="0.25">
      <c r="B23" s="12"/>
      <c r="C23" s="12"/>
      <c r="D23" s="12"/>
      <c r="E23" s="12"/>
      <c r="F23" s="12"/>
      <c r="G23" s="12"/>
      <c r="H23" s="12"/>
      <c r="I23" s="12"/>
      <c r="J23" s="12"/>
      <c r="L23" s="12"/>
    </row>
    <row r="24" spans="2:12" ht="15" x14ac:dyDescent="0.25">
      <c r="B24" s="12"/>
      <c r="C24" s="12"/>
      <c r="D24" s="12"/>
      <c r="E24" s="12"/>
      <c r="F24" s="12"/>
      <c r="G24" s="12"/>
      <c r="H24" s="12"/>
      <c r="I24" s="12"/>
      <c r="J24" s="12"/>
      <c r="L24" s="12"/>
    </row>
    <row r="25" spans="2:12" ht="15" x14ac:dyDescent="0.25">
      <c r="B25" s="12"/>
      <c r="C25" s="12"/>
      <c r="D25" s="12"/>
      <c r="E25" s="12"/>
      <c r="F25" s="12"/>
      <c r="G25" s="12"/>
      <c r="H25" s="12"/>
      <c r="I25" s="12"/>
      <c r="J25" s="12"/>
      <c r="L25" s="12"/>
    </row>
    <row r="26" spans="2:12" ht="15" x14ac:dyDescent="0.25">
      <c r="B26" s="12"/>
      <c r="C26" s="12"/>
      <c r="D26" s="12"/>
      <c r="E26" s="12"/>
      <c r="F26" s="12"/>
      <c r="G26" s="12"/>
      <c r="H26" s="12"/>
      <c r="I26" s="12"/>
      <c r="J26" s="12"/>
      <c r="L26" s="12"/>
    </row>
    <row r="27" spans="2:12" ht="15" x14ac:dyDescent="0.25">
      <c r="B27" s="12"/>
      <c r="C27" s="12"/>
      <c r="D27" s="12"/>
      <c r="E27" s="12"/>
      <c r="F27" s="12"/>
      <c r="G27" s="12"/>
      <c r="H27" s="12"/>
      <c r="I27" s="12"/>
      <c r="J27" s="12"/>
      <c r="L27" s="12"/>
    </row>
    <row r="28" spans="2:12" ht="15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2" ht="15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2:12" ht="15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2:12" ht="15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2:12" ht="15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</sheetData>
  <mergeCells count="5">
    <mergeCell ref="E4:L4"/>
    <mergeCell ref="C1:E1"/>
    <mergeCell ref="F1:K1"/>
    <mergeCell ref="L1:N1"/>
    <mergeCell ref="O1:Y1"/>
  </mergeCells>
  <conditionalFormatting sqref="F7:F13">
    <cfRule type="colorScale" priority="9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L7:L13">
    <cfRule type="colorScale" priority="3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J7:J13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H7:H13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73" fitToHeight="0" orientation="landscape" r:id="rId1"/>
  <headerFooter>
    <oddFooter>&amp;L&amp;"arial,Bold"&amp;10&amp;K3F3F3FFor Official Use Only</oddFooter>
    <evenFooter>&amp;L&amp;"arial,Bold"&amp;10&amp;K3F3F3FFor Official Use Only</evenFooter>
    <firstFooter>&amp;L&amp;"arial,Bold"&amp;10&amp;K3F3F3FFor Official Use Only</firstFooter>
  </headerFooter>
  <ignoredErrors>
    <ignoredError sqref="E7:F7 H7:H13 J7:J13 L7 F13 L9:L13 F9 F10 F11 F12" formulaRange="1"/>
    <ignoredError sqref="G7 I7" formula="1" formulaRange="1"/>
    <ignoredError sqref="K14 G8 G9:G13 I8:I13 K7:K13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00000000-0002-0000-0200-000000000000}">
          <x14:formula1>
            <xm:f>Lookups!$B$3:$B$7</xm:f>
          </x14:formula1>
          <xm:sqref>C7:C13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"/>
  <sheetViews>
    <sheetView zoomScale="90" zoomScaleNormal="90" workbookViewId="0">
      <selection activeCell="D17" sqref="D17"/>
    </sheetView>
  </sheetViews>
  <sheetFormatPr defaultRowHeight="14.4" x14ac:dyDescent="0.3"/>
  <cols>
    <col min="1" max="1" width="24" customWidth="1"/>
    <col min="2" max="2" width="23.33203125" customWidth="1"/>
    <col min="3" max="3" width="30.33203125" customWidth="1"/>
    <col min="4" max="4" width="15.88671875" customWidth="1"/>
    <col min="5" max="5" width="40.5546875" customWidth="1"/>
    <col min="6" max="7" width="51" customWidth="1"/>
    <col min="8" max="8" width="32.109375" customWidth="1"/>
  </cols>
  <sheetData>
    <row r="1" spans="1:10" s="33" customFormat="1" ht="23.25" customHeight="1" thickBot="1" x14ac:dyDescent="0.3">
      <c r="A1" s="197" t="s">
        <v>54</v>
      </c>
      <c r="B1" s="198"/>
      <c r="C1" s="43" t="s">
        <v>55</v>
      </c>
      <c r="D1" s="138">
        <v>43101</v>
      </c>
      <c r="E1" s="44"/>
      <c r="F1" s="44"/>
      <c r="G1" s="44"/>
      <c r="H1" s="44"/>
    </row>
    <row r="2" spans="1:10" s="166" customFormat="1" ht="21" customHeight="1" thickBot="1" x14ac:dyDescent="0.3">
      <c r="A2" s="167" t="s">
        <v>161</v>
      </c>
      <c r="B2" s="165" t="s">
        <v>162</v>
      </c>
      <c r="C2" s="189" t="s">
        <v>163</v>
      </c>
      <c r="D2" s="190"/>
      <c r="E2" s="165" t="s">
        <v>164</v>
      </c>
      <c r="F2" s="189" t="s">
        <v>165</v>
      </c>
      <c r="G2" s="191"/>
      <c r="H2" s="190"/>
      <c r="I2"/>
      <c r="J2"/>
    </row>
    <row r="3" spans="1:10" ht="15" x14ac:dyDescent="0.25">
      <c r="A3" s="31" t="s">
        <v>0</v>
      </c>
      <c r="B3" s="32" t="s">
        <v>36</v>
      </c>
      <c r="C3" s="32" t="s">
        <v>134</v>
      </c>
      <c r="D3" s="27" t="s">
        <v>56</v>
      </c>
      <c r="E3" s="26" t="s">
        <v>57</v>
      </c>
      <c r="F3" s="26" t="s">
        <v>107</v>
      </c>
      <c r="G3" s="26" t="s">
        <v>149</v>
      </c>
      <c r="H3" s="26" t="s">
        <v>125</v>
      </c>
    </row>
    <row r="4" spans="1:10" ht="25.5" x14ac:dyDescent="0.25">
      <c r="A4" s="56" t="s">
        <v>94</v>
      </c>
      <c r="B4" s="66" t="s">
        <v>38</v>
      </c>
      <c r="C4" s="66" t="s">
        <v>142</v>
      </c>
      <c r="D4" s="67">
        <v>2</v>
      </c>
      <c r="E4" s="66" t="s">
        <v>52</v>
      </c>
      <c r="F4" s="66" t="s">
        <v>59</v>
      </c>
      <c r="G4" s="66" t="s">
        <v>155</v>
      </c>
      <c r="H4" s="66" t="s">
        <v>126</v>
      </c>
      <c r="I4" s="59"/>
    </row>
    <row r="5" spans="1:10" ht="25.5" x14ac:dyDescent="0.25">
      <c r="A5" s="30" t="s">
        <v>108</v>
      </c>
      <c r="B5" s="29" t="s">
        <v>35</v>
      </c>
      <c r="C5" s="55" t="s">
        <v>148</v>
      </c>
      <c r="D5" s="35" t="s">
        <v>51</v>
      </c>
      <c r="E5" s="55" t="s">
        <v>50</v>
      </c>
      <c r="F5" s="55" t="s">
        <v>143</v>
      </c>
      <c r="G5" s="55" t="s">
        <v>150</v>
      </c>
      <c r="H5" s="55" t="s">
        <v>127</v>
      </c>
    </row>
    <row r="6" spans="1:10" ht="15" x14ac:dyDescent="0.25">
      <c r="A6" s="65"/>
      <c r="B6" s="28"/>
      <c r="C6" s="28"/>
      <c r="D6" s="35"/>
      <c r="E6" s="55"/>
      <c r="F6" s="55"/>
      <c r="G6" s="55"/>
      <c r="H6" s="55"/>
    </row>
    <row r="7" spans="1:10" ht="15" x14ac:dyDescent="0.25">
      <c r="A7" s="65"/>
      <c r="B7" s="28"/>
      <c r="C7" s="28"/>
      <c r="D7" s="35"/>
      <c r="E7" s="55"/>
      <c r="F7" s="55"/>
      <c r="G7" s="55"/>
      <c r="H7" s="55"/>
      <c r="I7" s="59"/>
    </row>
    <row r="8" spans="1:10" ht="15" x14ac:dyDescent="0.25">
      <c r="A8" s="65"/>
      <c r="B8" s="28"/>
      <c r="C8" s="28"/>
      <c r="D8" s="35"/>
      <c r="E8" s="55"/>
      <c r="F8" s="55"/>
      <c r="G8" s="55"/>
      <c r="H8" s="55"/>
    </row>
    <row r="9" spans="1:10" ht="15" x14ac:dyDescent="0.25">
      <c r="A9" s="65"/>
      <c r="B9" s="28"/>
      <c r="C9" s="28"/>
      <c r="D9" s="35"/>
      <c r="E9" s="55"/>
      <c r="F9" s="55"/>
      <c r="G9" s="55"/>
      <c r="H9" s="55"/>
    </row>
    <row r="11" spans="1:10" ht="15" x14ac:dyDescent="0.25">
      <c r="E11" s="59"/>
    </row>
  </sheetData>
  <mergeCells count="3">
    <mergeCell ref="A1:B1"/>
    <mergeCell ref="C2:D2"/>
    <mergeCell ref="F2:H2"/>
  </mergeCells>
  <pageMargins left="0.70866141732283472" right="0.70866141732283472" top="0.74803149606299213" bottom="0.74803149606299213" header="0.31496062992125984" footer="0.31496062992125984"/>
  <pageSetup paperSize="9" scale="85" fitToWidth="2" fitToHeight="0" orientation="landscape" r:id="rId1"/>
  <headerFooter>
    <oddFooter>&amp;L&amp;"arial,Bold"&amp;10&amp;K3F3F3FFor Official Use Only</oddFooter>
    <evenFooter>&amp;L&amp;"arial,Bold"&amp;10&amp;K3F3F3FFor Official Use Only</evenFooter>
    <firstFooter>&amp;L&amp;"arial,Bold"&amp;10&amp;K3F3F3FFor Official Use Only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1D9E5"/>
  </sheetPr>
  <dimension ref="B2:J46"/>
  <sheetViews>
    <sheetView zoomScale="106" zoomScaleNormal="106" workbookViewId="0">
      <selection activeCell="F11" sqref="F11"/>
    </sheetView>
  </sheetViews>
  <sheetFormatPr defaultColWidth="9.109375" defaultRowHeight="14.4" x14ac:dyDescent="0.3"/>
  <cols>
    <col min="1" max="16384" width="9.109375" style="1"/>
  </cols>
  <sheetData>
    <row r="2" spans="2:10" ht="18" x14ac:dyDescent="0.25">
      <c r="B2" s="22" t="s">
        <v>173</v>
      </c>
    </row>
    <row r="4" spans="2:10" ht="15" x14ac:dyDescent="0.25">
      <c r="B4" s="76" t="s">
        <v>135</v>
      </c>
    </row>
    <row r="6" spans="2:10" ht="15" x14ac:dyDescent="0.25">
      <c r="B6" s="16" t="s">
        <v>96</v>
      </c>
      <c r="J6" s="77" t="s">
        <v>102</v>
      </c>
    </row>
    <row r="7" spans="2:10" ht="15" x14ac:dyDescent="0.25">
      <c r="B7" s="73" t="s">
        <v>175</v>
      </c>
    </row>
    <row r="8" spans="2:10" ht="15" x14ac:dyDescent="0.25">
      <c r="B8" s="73" t="s">
        <v>141</v>
      </c>
    </row>
    <row r="10" spans="2:10" ht="15" x14ac:dyDescent="0.25">
      <c r="B10" s="73" t="s">
        <v>99</v>
      </c>
    </row>
    <row r="11" spans="2:10" ht="15" x14ac:dyDescent="0.25">
      <c r="B11" s="73" t="s">
        <v>100</v>
      </c>
    </row>
    <row r="14" spans="2:10" ht="15" x14ac:dyDescent="0.25">
      <c r="B14" s="73"/>
    </row>
    <row r="17" spans="2:10" ht="15" x14ac:dyDescent="0.25">
      <c r="B17" s="73"/>
    </row>
    <row r="18" spans="2:10" ht="15" x14ac:dyDescent="0.25">
      <c r="B18" s="73"/>
    </row>
    <row r="19" spans="2:10" ht="15" x14ac:dyDescent="0.25">
      <c r="B19" s="73"/>
    </row>
    <row r="23" spans="2:10" ht="15" x14ac:dyDescent="0.25">
      <c r="B23" s="16" t="s">
        <v>97</v>
      </c>
      <c r="J23" s="77" t="s">
        <v>103</v>
      </c>
    </row>
    <row r="24" spans="2:10" ht="15" x14ac:dyDescent="0.25">
      <c r="B24" s="73" t="s">
        <v>98</v>
      </c>
    </row>
    <row r="25" spans="2:10" ht="15" x14ac:dyDescent="0.25">
      <c r="B25" s="73" t="s">
        <v>101</v>
      </c>
    </row>
    <row r="26" spans="2:10" ht="15" x14ac:dyDescent="0.25">
      <c r="B26" s="73" t="s">
        <v>154</v>
      </c>
    </row>
    <row r="39" spans="2:10" x14ac:dyDescent="0.3">
      <c r="B39" s="76" t="s">
        <v>166</v>
      </c>
    </row>
    <row r="41" spans="2:10" x14ac:dyDescent="0.3">
      <c r="B41" s="16" t="s">
        <v>96</v>
      </c>
      <c r="J41" s="77" t="s">
        <v>102</v>
      </c>
    </row>
    <row r="42" spans="2:10" x14ac:dyDescent="0.3">
      <c r="B42" s="73" t="s">
        <v>167</v>
      </c>
    </row>
    <row r="43" spans="2:10" x14ac:dyDescent="0.3">
      <c r="B43" s="73" t="s">
        <v>168</v>
      </c>
    </row>
    <row r="45" spans="2:10" x14ac:dyDescent="0.3">
      <c r="B45" s="73" t="s">
        <v>99</v>
      </c>
    </row>
    <row r="46" spans="2:10" x14ac:dyDescent="0.3">
      <c r="B46" s="73" t="s">
        <v>169</v>
      </c>
    </row>
  </sheetData>
  <conditionalFormatting sqref="B25:B26">
    <cfRule type="duplicateValues" dxfId="0" priority="394"/>
  </conditionalFormatting>
  <pageMargins left="0.7" right="0.7" top="0.75" bottom="0.75" header="0.3" footer="0.3"/>
  <pageSetup paperSize="9" orientation="portrait" r:id="rId1"/>
  <headerFooter>
    <oddFooter>&amp;L&amp;"arial,Bold"&amp;10&amp;K3F3F3FFor Official Use Only</oddFooter>
    <evenFooter>&amp;L&amp;"arial,Bold"&amp;10&amp;K3F3F3FFor Official Use Only</evenFooter>
    <firstFooter>&amp;L&amp;"arial,Bold"&amp;10&amp;K3F3F3FFor Official Use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workbookViewId="0">
      <selection activeCell="E3" sqref="E3"/>
    </sheetView>
  </sheetViews>
  <sheetFormatPr defaultRowHeight="14.4" x14ac:dyDescent="0.3"/>
  <cols>
    <col min="1" max="1" width="21" customWidth="1"/>
    <col min="2" max="2" width="26.33203125" bestFit="1" customWidth="1"/>
    <col min="3" max="3" width="16.33203125" customWidth="1"/>
    <col min="4" max="4" width="22" customWidth="1"/>
    <col min="5" max="5" width="30.5546875" customWidth="1"/>
  </cols>
  <sheetData>
    <row r="1" spans="1:7" ht="15.75" thickBot="1" x14ac:dyDescent="0.3">
      <c r="A1" s="6" t="s">
        <v>9</v>
      </c>
      <c r="B1" s="7"/>
      <c r="C1" s="7"/>
      <c r="D1" s="8"/>
      <c r="E1" s="7"/>
      <c r="F1" s="1"/>
      <c r="G1" s="1"/>
    </row>
    <row r="2" spans="1:7" ht="15.75" thickBot="1" x14ac:dyDescent="0.3">
      <c r="A2" s="168" t="s">
        <v>10</v>
      </c>
      <c r="B2" s="169" t="s">
        <v>11</v>
      </c>
      <c r="C2" s="170"/>
      <c r="D2" s="171" t="s">
        <v>12</v>
      </c>
      <c r="E2" s="172" t="s">
        <v>156</v>
      </c>
      <c r="F2" s="1"/>
      <c r="G2" s="1"/>
    </row>
    <row r="3" spans="1:7" ht="23.4" thickBot="1" x14ac:dyDescent="0.35">
      <c r="A3" s="173" t="s">
        <v>13</v>
      </c>
      <c r="B3" s="174" t="s">
        <v>14</v>
      </c>
      <c r="C3" s="174"/>
      <c r="D3" s="175" t="s">
        <v>15</v>
      </c>
      <c r="E3" s="176" t="s">
        <v>177</v>
      </c>
      <c r="F3" s="1"/>
      <c r="G3" s="1"/>
    </row>
    <row r="4" spans="1:7" ht="15.75" thickBot="1" x14ac:dyDescent="0.3">
      <c r="A4" s="173" t="s">
        <v>16</v>
      </c>
      <c r="B4" s="177">
        <v>43160</v>
      </c>
      <c r="C4" s="177"/>
      <c r="D4" s="175" t="s">
        <v>17</v>
      </c>
      <c r="E4" s="176" t="s">
        <v>157</v>
      </c>
      <c r="F4" s="1"/>
      <c r="G4" s="1"/>
    </row>
    <row r="5" spans="1:7" ht="15.75" thickBot="1" x14ac:dyDescent="0.3">
      <c r="A5" s="173" t="s">
        <v>18</v>
      </c>
      <c r="B5" s="177">
        <v>43160</v>
      </c>
      <c r="C5" s="177"/>
      <c r="D5" s="175" t="s">
        <v>19</v>
      </c>
      <c r="E5" s="176">
        <v>1</v>
      </c>
      <c r="F5" s="1"/>
      <c r="G5" s="1"/>
    </row>
  </sheetData>
  <pageMargins left="0.7" right="0.7" top="0.75" bottom="0.75" header="0.3" footer="0.3"/>
  <pageSetup paperSize="9" orientation="portrait" r:id="rId1"/>
  <headerFooter>
    <oddFooter>&amp;L&amp;"arial,Bold"&amp;10&amp;K3F3F3FFor Official Use Only</oddFooter>
    <evenFooter>&amp;L&amp;"arial,Bold"&amp;10&amp;K3F3F3FFor Official Use Only</evenFooter>
    <firstFooter>&amp;L&amp;"arial,Bold"&amp;10&amp;K3F3F3FFor Official Use Only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2:C7"/>
  <sheetViews>
    <sheetView zoomScale="90" zoomScaleNormal="90" workbookViewId="0">
      <selection activeCell="D12" sqref="D12"/>
    </sheetView>
  </sheetViews>
  <sheetFormatPr defaultRowHeight="14.4" x14ac:dyDescent="0.3"/>
  <cols>
    <col min="2" max="2" width="12.33203125" customWidth="1"/>
    <col min="3" max="3" width="10.33203125" customWidth="1"/>
  </cols>
  <sheetData>
    <row r="2" spans="2:3" x14ac:dyDescent="0.25">
      <c r="B2" s="39" t="s">
        <v>72</v>
      </c>
      <c r="C2" s="40"/>
    </row>
    <row r="3" spans="2:3" x14ac:dyDescent="0.25">
      <c r="B3" s="41" t="s">
        <v>70</v>
      </c>
      <c r="C3" s="42">
        <v>1</v>
      </c>
    </row>
    <row r="4" spans="2:3" x14ac:dyDescent="0.25">
      <c r="B4" s="41" t="s">
        <v>77</v>
      </c>
      <c r="C4" s="42">
        <v>0.6</v>
      </c>
    </row>
    <row r="5" spans="2:3" x14ac:dyDescent="0.25">
      <c r="B5" s="41" t="s">
        <v>71</v>
      </c>
      <c r="C5" s="42">
        <v>0.8</v>
      </c>
    </row>
    <row r="6" spans="2:3" x14ac:dyDescent="0.25">
      <c r="B6" s="41" t="s">
        <v>69</v>
      </c>
      <c r="C6" s="42">
        <v>1.2</v>
      </c>
    </row>
    <row r="7" spans="2:3" x14ac:dyDescent="0.25">
      <c r="B7" s="41" t="s">
        <v>73</v>
      </c>
      <c r="C7" s="42">
        <v>1.4</v>
      </c>
    </row>
  </sheetData>
  <pageMargins left="0.7" right="0.7" top="0.75" bottom="0.75" header="0.3" footer="0.3"/>
  <pageSetup paperSize="9" orientation="portrait" r:id="rId1"/>
  <headerFooter>
    <oddFooter>&amp;L&amp;"arial,Bold"&amp;10&amp;K3F3F3FFor Official Use Only</oddFooter>
    <evenFooter>&amp;L&amp;"arial,Bold"&amp;10&amp;K3F3F3FFor Official Use Only</evenFooter>
    <firstFooter>&amp;L&amp;"arial,Bold"&amp;10&amp;K3F3F3FFor Official Use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Assessment</vt:lpstr>
      <vt:lpstr>Results</vt:lpstr>
      <vt:lpstr>Improvement Plan</vt:lpstr>
      <vt:lpstr>Adding properties</vt:lpstr>
      <vt:lpstr>Template Document Controls</vt:lpstr>
      <vt:lpstr>Lookups</vt:lpstr>
      <vt:lpstr>Assessment!Print_Area</vt:lpstr>
      <vt:lpstr>'Improvement Plan'!Print_Area</vt:lpstr>
      <vt:lpstr>Introduction!Print_Area</vt:lpstr>
      <vt:lpstr>Results!Print_Area</vt:lpstr>
      <vt:lpstr>'Template Document Controls'!Print_Area</vt:lpstr>
      <vt:lpstr>Assessment!Print_Titles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Driver</dc:creator>
  <cp:lastModifiedBy>Carly Lusk (DPC)</cp:lastModifiedBy>
  <cp:lastPrinted>2018-04-04T05:28:38Z</cp:lastPrinted>
  <dcterms:created xsi:type="dcterms:W3CDTF">2018-01-14T23:17:33Z</dcterms:created>
  <dcterms:modified xsi:type="dcterms:W3CDTF">2020-07-17T06:03:15Z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2f6eceff-9a84-449f-9b65-ed6e4e36cf47</vt:lpwstr>
  </property>
  <property fmtid="{D5CDD505-2E9C-101B-9397-08002B2CF9AE}" pid="3" name="PSPFClassification">
    <vt:lpwstr>For Official Use Only</vt:lpwstr>
  </property>
  <property fmtid="{D5CDD505-2E9C-101B-9397-08002B2CF9AE}" pid="4" name="MSIP_Label_7158ebbd-6c5e-441f-bfc9-4eb8c11e3978_Enabled">
    <vt:lpwstr>True</vt:lpwstr>
  </property>
  <property fmtid="{D5CDD505-2E9C-101B-9397-08002B2CF9AE}" pid="5" name="MSIP_Label_7158ebbd-6c5e-441f-bfc9-4eb8c11e3978_SiteId">
    <vt:lpwstr>722ea0be-3e1c-4b11-ad6f-9401d6856e24</vt:lpwstr>
  </property>
  <property fmtid="{D5CDD505-2E9C-101B-9397-08002B2CF9AE}" pid="6" name="MSIP_Label_7158ebbd-6c5e-441f-bfc9-4eb8c11e3978_Owner">
    <vt:lpwstr>carly.lusk@dpc.vic.gov.au</vt:lpwstr>
  </property>
  <property fmtid="{D5CDD505-2E9C-101B-9397-08002B2CF9AE}" pid="7" name="MSIP_Label_7158ebbd-6c5e-441f-bfc9-4eb8c11e3978_SetDate">
    <vt:lpwstr>2020-07-17T06:03:15.5685766Z</vt:lpwstr>
  </property>
  <property fmtid="{D5CDD505-2E9C-101B-9397-08002B2CF9AE}" pid="8" name="MSIP_Label_7158ebbd-6c5e-441f-bfc9-4eb8c11e3978_Name">
    <vt:lpwstr>OFFICIAL</vt:lpwstr>
  </property>
  <property fmtid="{D5CDD505-2E9C-101B-9397-08002B2CF9AE}" pid="9" name="MSIP_Label_7158ebbd-6c5e-441f-bfc9-4eb8c11e3978_Application">
    <vt:lpwstr>Microsoft Azure Information Protection</vt:lpwstr>
  </property>
  <property fmtid="{D5CDD505-2E9C-101B-9397-08002B2CF9AE}" pid="10" name="MSIP_Label_7158ebbd-6c5e-441f-bfc9-4eb8c11e3978_Extended_MSFT_Method">
    <vt:lpwstr>Manual</vt:lpwstr>
  </property>
  <property fmtid="{D5CDD505-2E9C-101B-9397-08002B2CF9AE}" pid="11" name="Sensitivity">
    <vt:lpwstr>OFFICIAL</vt:lpwstr>
  </property>
</Properties>
</file>