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gov.sharepoint.com/sites/VG001805/VRIF/3. VRIF 4 Projects/1. Templates/Budget Templates/"/>
    </mc:Choice>
  </mc:AlternateContent>
  <xr:revisionPtr revIDLastSave="219" documentId="8_{FD1422F7-FC1C-49DF-88FC-ABB3993EFE96}" xr6:coauthVersionLast="47" xr6:coauthVersionMax="47" xr10:uidLastSave="{999E585E-D1BB-438D-86FD-DAAA9E2786A3}"/>
  <bookViews>
    <workbookView xWindow="-19005" yWindow="-16320" windowWidth="29040" windowHeight="15840" xr2:uid="{FFDDADE8-5803-4FC0-A5C9-0BC84E618226}"/>
  </bookViews>
  <sheets>
    <sheet name="Centralised Racing Marke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18" i="1"/>
  <c r="L35" i="1"/>
  <c r="H28" i="1"/>
  <c r="L37" i="1" s="1"/>
  <c r="D28" i="1"/>
  <c r="D32" i="1" s="1"/>
  <c r="A32" i="1" s="1"/>
  <c r="L34" i="1" l="1"/>
  <c r="L36" i="1"/>
  <c r="L28" i="1"/>
  <c r="L38" i="1" l="1"/>
  <c r="L39" i="1"/>
  <c r="L40" i="1" s="1"/>
  <c r="L45" i="1" s="1"/>
</calcChain>
</file>

<file path=xl/sharedStrings.xml><?xml version="1.0" encoding="utf-8"?>
<sst xmlns="http://schemas.openxmlformats.org/spreadsheetml/2006/main" count="82" uniqueCount="60">
  <si>
    <t>Centralised Racing Marketing Budget</t>
  </si>
  <si>
    <t>Acquittal</t>
  </si>
  <si>
    <t>Calculations</t>
  </si>
  <si>
    <r>
      <rPr>
        <b/>
        <u/>
        <sz val="11"/>
        <color theme="4" tint="-0.249977111117893"/>
        <rFont val="Arial"/>
        <family val="2"/>
      </rPr>
      <t>Guide to completing your budget correctly:</t>
    </r>
    <r>
      <rPr>
        <sz val="1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'blue' sections of the form 
* All $ amounts must not include GST (ex GST)
* One line description should be provided for each element of an initiative
* In-Kind and project contingency are NOT to be included in the project budget
* Additional rows can be added by: selecting a row of blue cells below where you would like the new row, right click on mouse for menu, select 'insert'</t>
    </r>
  </si>
  <si>
    <r>
      <rPr>
        <b/>
        <u/>
        <sz val="11"/>
        <color theme="4" tint="-0.249977111117893"/>
        <rFont val="Arial"/>
        <family val="2"/>
      </rPr>
      <t>Guide to completing your acquittal correctly:</t>
    </r>
    <r>
      <rPr>
        <sz val="11"/>
        <color theme="1"/>
        <rFont val="Arial"/>
        <family val="2"/>
      </rPr>
      <t xml:space="preserve">
</t>
    </r>
    <r>
      <rPr>
        <sz val="11"/>
        <color rgb="FFC00000"/>
        <rFont val="Arial"/>
        <family val="2"/>
      </rPr>
      <t>* Complete all 'yellow' sections of the form
* All $ amounts must not include GST (ex GST)
* One line description should be provided for each invoice/receipt (add extra lines if you have more receipts than in original budget)
* Expenses that do not have an invoice/receipt are NOT to be included
* In-Kind and project contingency are NOT to be included</t>
    </r>
  </si>
  <si>
    <t>These columns are for use by the Office of Racing ONLY</t>
  </si>
  <si>
    <t>Campaign Name</t>
  </si>
  <si>
    <t>Marketing Initiative</t>
  </si>
  <si>
    <t>Description</t>
  </si>
  <si>
    <t>Supplier Name</t>
  </si>
  <si>
    <t>Amount $ 
(Ex GST)</t>
  </si>
  <si>
    <t>Invoice Number</t>
  </si>
  <si>
    <t xml:space="preserve">Invoice/Receipt attached </t>
  </si>
  <si>
    <t>VRIF Eligible</t>
  </si>
  <si>
    <t>VRIF $ Actual</t>
  </si>
  <si>
    <t>Select from drop down list</t>
  </si>
  <si>
    <t>Example: television advertising</t>
  </si>
  <si>
    <t>Example: ABC television</t>
  </si>
  <si>
    <t>Example: $20,000</t>
  </si>
  <si>
    <t>000123</t>
  </si>
  <si>
    <t>ABC Television</t>
  </si>
  <si>
    <t>Yes</t>
  </si>
  <si>
    <t>Campaign Development</t>
  </si>
  <si>
    <t>Design Services</t>
  </si>
  <si>
    <t>Advertising - Television</t>
  </si>
  <si>
    <t>Advertising - Radio</t>
  </si>
  <si>
    <t>Advertising - Online</t>
  </si>
  <si>
    <t>Merchandise</t>
  </si>
  <si>
    <t>No</t>
  </si>
  <si>
    <t>Click and select from drop down list &gt;</t>
  </si>
  <si>
    <t>Click and select &gt;</t>
  </si>
  <si>
    <t>Total Campaign Budget Expenditure</t>
  </si>
  <si>
    <t>Total Actual Campaign Expenditure</t>
  </si>
  <si>
    <r>
      <t>VRIF Grant Request</t>
    </r>
    <r>
      <rPr>
        <i/>
        <sz val="14"/>
        <color theme="1"/>
        <rFont val="Calibri"/>
        <family val="2"/>
        <scheme val="minor"/>
      </rPr>
      <t xml:space="preserve"> </t>
    </r>
  </si>
  <si>
    <t>Code Contribution</t>
  </si>
  <si>
    <t>Budget Total</t>
  </si>
  <si>
    <t>Approved VRIF Amount</t>
  </si>
  <si>
    <t>Pick Lists - hidden</t>
  </si>
  <si>
    <t>Initiative</t>
  </si>
  <si>
    <t>Advertising - Newspaper</t>
  </si>
  <si>
    <t>Signage/Printing</t>
  </si>
  <si>
    <t>Ticket Promotions</t>
  </si>
  <si>
    <t>Other</t>
  </si>
  <si>
    <t>Eligible Expenditure</t>
  </si>
  <si>
    <t>Invoice attached</t>
  </si>
  <si>
    <t>Initiative cancelled</t>
  </si>
  <si>
    <t>Commencement Date</t>
  </si>
  <si>
    <t>Other Contribution</t>
  </si>
  <si>
    <t>Approved Funding Ratio %</t>
  </si>
  <si>
    <t>Actual VRIF Expenditure</t>
  </si>
  <si>
    <t>Pro Rata Amount</t>
  </si>
  <si>
    <t>Amount to be PAID (ex GST)</t>
  </si>
  <si>
    <t>Instalment 1</t>
  </si>
  <si>
    <t>Instalment 2</t>
  </si>
  <si>
    <t>Instalment 3</t>
  </si>
  <si>
    <t>Final Instalment</t>
  </si>
  <si>
    <t>Invoice Amount   $ (ex GST)</t>
  </si>
  <si>
    <t>Applicant Organisation</t>
  </si>
  <si>
    <t>Actual Campaign Expenditure</t>
  </si>
  <si>
    <t>Updated 31/1/2025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</si>
</sst>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u/>
      <sz val="11"/>
      <color theme="4" tint="-0.249977111117893"/>
      <name val="Arial"/>
      <family val="2"/>
    </font>
    <font>
      <sz val="11"/>
      <color rgb="FFC0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rgb="FF0070C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3" fillId="6" borderId="9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2" fillId="5" borderId="9" xfId="0" applyFont="1" applyFill="1" applyBorder="1" applyAlignment="1">
      <alignment horizontal="left" vertical="center"/>
    </xf>
    <xf numFmtId="0" fontId="17" fillId="6" borderId="16" xfId="0" applyFont="1" applyFill="1" applyBorder="1" applyAlignment="1" applyProtection="1">
      <alignment vertical="center"/>
      <protection locked="0"/>
    </xf>
    <xf numFmtId="0" fontId="18" fillId="6" borderId="16" xfId="0" applyFont="1" applyFill="1" applyBorder="1" applyAlignment="1" applyProtection="1">
      <alignment vertical="center" wrapText="1"/>
      <protection locked="0"/>
    </xf>
    <xf numFmtId="49" fontId="18" fillId="8" borderId="17" xfId="0" applyNumberFormat="1" applyFont="1" applyFill="1" applyBorder="1" applyAlignment="1" applyProtection="1">
      <alignment vertical="top" wrapText="1"/>
      <protection locked="0"/>
    </xf>
    <xf numFmtId="0" fontId="18" fillId="8" borderId="16" xfId="0" applyFont="1" applyFill="1" applyBorder="1" applyAlignment="1" applyProtection="1">
      <alignment vertical="top" wrapText="1"/>
      <protection locked="0"/>
    </xf>
    <xf numFmtId="44" fontId="18" fillId="8" borderId="16" xfId="1" applyFont="1" applyFill="1" applyBorder="1" applyAlignment="1" applyProtection="1">
      <alignment horizontal="left" vertical="top" wrapText="1"/>
      <protection locked="0"/>
    </xf>
    <xf numFmtId="0" fontId="19" fillId="8" borderId="18" xfId="0" applyFont="1" applyFill="1" applyBorder="1" applyAlignment="1" applyProtection="1">
      <alignment vertical="top" wrapText="1"/>
      <protection locked="0"/>
    </xf>
    <xf numFmtId="0" fontId="18" fillId="4" borderId="17" xfId="0" applyFont="1" applyFill="1" applyBorder="1" applyAlignment="1" applyProtection="1">
      <alignment vertical="top" wrapText="1"/>
      <protection locked="0"/>
    </xf>
    <xf numFmtId="44" fontId="18" fillId="4" borderId="18" xfId="1" applyFont="1" applyFill="1" applyBorder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18" fillId="6" borderId="19" xfId="0" applyFont="1" applyFill="1" applyBorder="1" applyAlignment="1" applyProtection="1">
      <alignment vertical="center" wrapText="1"/>
      <protection locked="0"/>
    </xf>
    <xf numFmtId="49" fontId="18" fillId="8" borderId="20" xfId="0" applyNumberFormat="1" applyFont="1" applyFill="1" applyBorder="1" applyAlignment="1" applyProtection="1">
      <alignment vertical="top" wrapText="1"/>
      <protection locked="0"/>
    </xf>
    <xf numFmtId="0" fontId="18" fillId="8" borderId="19" xfId="0" applyFont="1" applyFill="1" applyBorder="1" applyAlignment="1" applyProtection="1">
      <alignment vertical="top" wrapText="1"/>
      <protection locked="0"/>
    </xf>
    <xf numFmtId="44" fontId="18" fillId="8" borderId="19" xfId="1" applyFont="1" applyFill="1" applyBorder="1" applyAlignment="1" applyProtection="1">
      <alignment horizontal="left" vertical="top" wrapText="1"/>
      <protection locked="0"/>
    </xf>
    <xf numFmtId="49" fontId="18" fillId="8" borderId="21" xfId="0" applyNumberFormat="1" applyFont="1" applyFill="1" applyBorder="1" applyAlignment="1" applyProtection="1">
      <alignment vertical="top" wrapText="1"/>
      <protection locked="0"/>
    </xf>
    <xf numFmtId="0" fontId="18" fillId="8" borderId="22" xfId="0" applyFont="1" applyFill="1" applyBorder="1" applyAlignment="1" applyProtection="1">
      <alignment vertical="top" wrapText="1"/>
      <protection locked="0"/>
    </xf>
    <xf numFmtId="44" fontId="18" fillId="8" borderId="22" xfId="1" applyFont="1" applyFill="1" applyBorder="1" applyAlignment="1" applyProtection="1">
      <alignment horizontal="left" vertical="top" wrapText="1"/>
      <protection locked="0"/>
    </xf>
    <xf numFmtId="0" fontId="19" fillId="8" borderId="23" xfId="0" applyFont="1" applyFill="1" applyBorder="1" applyAlignment="1" applyProtection="1">
      <alignment vertical="top" wrapText="1"/>
      <protection locked="0"/>
    </xf>
    <xf numFmtId="0" fontId="18" fillId="4" borderId="21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center"/>
    </xf>
    <xf numFmtId="44" fontId="21" fillId="9" borderId="25" xfId="1" applyFont="1" applyFill="1" applyBorder="1" applyAlignment="1">
      <alignment horizontal="left" vertical="center"/>
    </xf>
    <xf numFmtId="0" fontId="4" fillId="0" borderId="0" xfId="0" applyFont="1" applyAlignment="1" applyProtection="1">
      <alignment horizontal="right"/>
      <protection locked="0"/>
    </xf>
    <xf numFmtId="0" fontId="4" fillId="6" borderId="26" xfId="0" applyFont="1" applyFill="1" applyBorder="1"/>
    <xf numFmtId="44" fontId="4" fillId="6" borderId="26" xfId="0" applyNumberFormat="1" applyFont="1" applyFill="1" applyBorder="1" applyAlignment="1">
      <alignment horizontal="right"/>
    </xf>
    <xf numFmtId="0" fontId="4" fillId="6" borderId="27" xfId="0" applyFont="1" applyFill="1" applyBorder="1" applyProtection="1">
      <protection locked="0"/>
    </xf>
    <xf numFmtId="44" fontId="4" fillId="6" borderId="27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0" fontId="12" fillId="5" borderId="11" xfId="0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9" fontId="4" fillId="0" borderId="0" xfId="2" applyFont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4" fillId="5" borderId="9" xfId="0" applyFont="1" applyFill="1" applyBorder="1" applyAlignment="1">
      <alignment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right" vertical="center"/>
    </xf>
    <xf numFmtId="49" fontId="16" fillId="0" borderId="13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64" fontId="16" fillId="0" borderId="14" xfId="1" applyNumberFormat="1" applyFont="1" applyBorder="1" applyAlignment="1" applyProtection="1">
      <alignment vertical="center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10" fontId="21" fillId="3" borderId="9" xfId="1" applyNumberFormat="1" applyFont="1" applyFill="1" applyBorder="1" applyAlignment="1">
      <alignment horizontal="right" vertical="center"/>
    </xf>
    <xf numFmtId="0" fontId="4" fillId="6" borderId="28" xfId="0" applyFont="1" applyFill="1" applyBorder="1" applyProtection="1">
      <protection locked="0"/>
    </xf>
    <xf numFmtId="10" fontId="4" fillId="6" borderId="28" xfId="2" applyNumberFormat="1" applyFont="1" applyFill="1" applyBorder="1" applyAlignment="1" applyProtection="1">
      <alignment horizontal="right"/>
      <protection locked="0"/>
    </xf>
    <xf numFmtId="0" fontId="4" fillId="8" borderId="26" xfId="0" applyFont="1" applyFill="1" applyBorder="1" applyProtection="1">
      <protection locked="0"/>
    </xf>
    <xf numFmtId="44" fontId="4" fillId="8" borderId="26" xfId="2" applyNumberFormat="1" applyFont="1" applyFill="1" applyBorder="1" applyAlignment="1" applyProtection="1">
      <alignment horizontal="right"/>
      <protection locked="0"/>
    </xf>
    <xf numFmtId="0" fontId="4" fillId="8" borderId="27" xfId="0" applyFont="1" applyFill="1" applyBorder="1" applyProtection="1">
      <protection locked="0"/>
    </xf>
    <xf numFmtId="44" fontId="4" fillId="8" borderId="27" xfId="0" applyNumberFormat="1" applyFont="1" applyFill="1" applyBorder="1" applyAlignment="1" applyProtection="1">
      <alignment horizontal="right"/>
      <protection locked="0"/>
    </xf>
    <xf numFmtId="0" fontId="4" fillId="8" borderId="29" xfId="0" applyFont="1" applyFill="1" applyBorder="1"/>
    <xf numFmtId="44" fontId="4" fillId="8" borderId="29" xfId="0" applyNumberFormat="1" applyFont="1" applyFill="1" applyBorder="1" applyAlignment="1">
      <alignment horizontal="right"/>
    </xf>
    <xf numFmtId="0" fontId="25" fillId="10" borderId="0" xfId="0" applyFont="1" applyFill="1" applyAlignment="1">
      <alignment vertical="center" wrapText="1"/>
    </xf>
    <xf numFmtId="44" fontId="26" fillId="6" borderId="9" xfId="1" applyFont="1" applyFill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right" vertical="top" wrapText="1"/>
    </xf>
    <xf numFmtId="0" fontId="27" fillId="10" borderId="13" xfId="0" applyFont="1" applyFill="1" applyBorder="1"/>
    <xf numFmtId="44" fontId="4" fillId="0" borderId="15" xfId="0" applyNumberFormat="1" applyFont="1" applyBorder="1" applyAlignment="1">
      <alignment horizontal="right"/>
    </xf>
    <xf numFmtId="0" fontId="27" fillId="10" borderId="17" xfId="0" applyFont="1" applyFill="1" applyBorder="1"/>
    <xf numFmtId="44" fontId="4" fillId="0" borderId="18" xfId="0" applyNumberFormat="1" applyFont="1" applyBorder="1" applyAlignment="1">
      <alignment horizontal="right"/>
    </xf>
    <xf numFmtId="0" fontId="27" fillId="10" borderId="21" xfId="0" applyFont="1" applyFill="1" applyBorder="1"/>
    <xf numFmtId="44" fontId="4" fillId="0" borderId="23" xfId="0" applyNumberFormat="1" applyFont="1" applyBorder="1" applyAlignment="1">
      <alignment horizontal="right"/>
    </xf>
    <xf numFmtId="164" fontId="18" fillId="6" borderId="16" xfId="1" applyNumberFormat="1" applyFont="1" applyFill="1" applyBorder="1" applyAlignment="1" applyProtection="1">
      <alignment horizontal="left" vertical="center"/>
      <protection locked="0"/>
    </xf>
    <xf numFmtId="164" fontId="18" fillId="6" borderId="19" xfId="1" applyNumberFormat="1" applyFont="1" applyFill="1" applyBorder="1" applyAlignment="1" applyProtection="1">
      <alignment horizontal="left" vertical="center"/>
      <protection locked="0"/>
    </xf>
    <xf numFmtId="164" fontId="21" fillId="9" borderId="9" xfId="1" applyNumberFormat="1" applyFont="1" applyFill="1" applyBorder="1" applyAlignment="1">
      <alignment horizontal="left" vertical="center"/>
    </xf>
    <xf numFmtId="164" fontId="21" fillId="3" borderId="9" xfId="1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9" fillId="3" borderId="2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20" fillId="9" borderId="11" xfId="0" applyFont="1" applyFill="1" applyBorder="1" applyAlignment="1">
      <alignment horizontal="right" vertical="center" wrapText="1"/>
    </xf>
    <xf numFmtId="0" fontId="20" fillId="9" borderId="24" xfId="0" applyFont="1" applyFill="1" applyBorder="1" applyAlignment="1">
      <alignment horizontal="right" vertical="center" wrapText="1"/>
    </xf>
    <xf numFmtId="0" fontId="20" fillId="9" borderId="10" xfId="0" applyFont="1" applyFill="1" applyBorder="1" applyAlignment="1">
      <alignment horizontal="right" vertical="center" wrapText="1"/>
    </xf>
    <xf numFmtId="0" fontId="22" fillId="5" borderId="7" xfId="0" applyFont="1" applyFill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</cellXfs>
  <cellStyles count="3">
    <cellStyle name="Currency" xfId="1" builtinId="4"/>
    <cellStyle name="Normal" xfId="0" builtinId="0"/>
    <cellStyle name="Percent" xfId="2" builtinId="5"/>
  </cellStyles>
  <dxfs count="6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AA81-3EF2-49BF-B647-B4ABB853E3E8}">
  <sheetPr>
    <pageSetUpPr fitToPage="1"/>
  </sheetPr>
  <dimension ref="A1:P69"/>
  <sheetViews>
    <sheetView tabSelected="1" zoomScale="80" zoomScaleNormal="80" workbookViewId="0">
      <selection activeCell="O1" sqref="O1"/>
    </sheetView>
  </sheetViews>
  <sheetFormatPr defaultColWidth="9.140625" defaultRowHeight="12.75" x14ac:dyDescent="0.2"/>
  <cols>
    <col min="1" max="1" width="34.5703125" style="3" customWidth="1"/>
    <col min="2" max="2" width="40.42578125" style="3" customWidth="1"/>
    <col min="3" max="3" width="30.28515625" style="3" customWidth="1"/>
    <col min="4" max="4" width="16" style="3" customWidth="1"/>
    <col min="5" max="5" width="1.140625" style="3" customWidth="1"/>
    <col min="6" max="6" width="14" style="3" hidden="1" customWidth="1"/>
    <col min="7" max="7" width="24.85546875" style="3" hidden="1" customWidth="1"/>
    <col min="8" max="8" width="16.140625" style="3" hidden="1" customWidth="1"/>
    <col min="9" max="9" width="17.28515625" style="3" hidden="1" customWidth="1"/>
    <col min="10" max="10" width="0.85546875" style="3" hidden="1" customWidth="1"/>
    <col min="11" max="11" width="26.42578125" style="3" hidden="1" customWidth="1"/>
    <col min="12" max="12" width="18.42578125" style="3" hidden="1" customWidth="1"/>
    <col min="13" max="13" width="1.28515625" style="3" hidden="1" customWidth="1"/>
    <col min="14" max="14" width="7.42578125" style="3" hidden="1" customWidth="1"/>
    <col min="15" max="15" width="7" style="5" customWidth="1"/>
    <col min="16" max="16" width="9.140625" style="3" customWidth="1"/>
    <col min="17" max="16384" width="9.140625" style="3"/>
  </cols>
  <sheetData>
    <row r="1" spans="1:16" s="4" customFormat="1" ht="21.75" thickBot="1" x14ac:dyDescent="0.25">
      <c r="A1" s="80" t="s">
        <v>0</v>
      </c>
      <c r="B1" s="80"/>
      <c r="C1" s="80"/>
      <c r="D1" s="81"/>
      <c r="E1" s="1"/>
      <c r="F1" s="80" t="s">
        <v>1</v>
      </c>
      <c r="G1" s="80"/>
      <c r="H1" s="80"/>
      <c r="I1" s="81"/>
      <c r="J1" s="1"/>
      <c r="K1" s="82" t="s">
        <v>2</v>
      </c>
      <c r="L1" s="82"/>
      <c r="M1" s="2"/>
      <c r="N1" s="19"/>
      <c r="O1" s="19"/>
      <c r="P1" s="38"/>
    </row>
    <row r="2" spans="1:16" x14ac:dyDescent="0.2">
      <c r="A2" s="83" t="s">
        <v>3</v>
      </c>
      <c r="B2" s="84"/>
      <c r="C2" s="84"/>
      <c r="D2" s="85"/>
      <c r="E2" s="1"/>
      <c r="F2" s="95" t="s">
        <v>4</v>
      </c>
      <c r="G2" s="96"/>
      <c r="H2" s="96"/>
      <c r="I2" s="97"/>
      <c r="J2" s="1"/>
      <c r="K2" s="100" t="s">
        <v>5</v>
      </c>
      <c r="L2" s="101"/>
      <c r="M2" s="1"/>
      <c r="N2" s="19"/>
      <c r="O2" s="31"/>
      <c r="P2" s="19"/>
    </row>
    <row r="3" spans="1:16" ht="13.9" customHeight="1" x14ac:dyDescent="0.2">
      <c r="A3" s="86"/>
      <c r="B3" s="87"/>
      <c r="C3" s="87"/>
      <c r="D3" s="88"/>
      <c r="E3" s="1"/>
      <c r="F3" s="98"/>
      <c r="G3" s="99"/>
      <c r="H3" s="99"/>
      <c r="I3" s="91"/>
      <c r="J3" s="1"/>
      <c r="K3" s="102"/>
      <c r="L3" s="103"/>
      <c r="M3" s="1"/>
      <c r="N3" s="19"/>
      <c r="O3" s="31"/>
      <c r="P3" s="19"/>
    </row>
    <row r="4" spans="1:16" ht="13.9" customHeight="1" x14ac:dyDescent="0.2">
      <c r="A4" s="86"/>
      <c r="B4" s="87"/>
      <c r="C4" s="87"/>
      <c r="D4" s="88"/>
      <c r="E4" s="1"/>
      <c r="F4" s="98"/>
      <c r="G4" s="99"/>
      <c r="H4" s="99"/>
      <c r="I4" s="91"/>
      <c r="J4" s="1"/>
      <c r="K4" s="102"/>
      <c r="L4" s="103"/>
      <c r="M4" s="1"/>
      <c r="N4" s="19"/>
      <c r="O4" s="31"/>
      <c r="P4" s="19"/>
    </row>
    <row r="5" spans="1:16" ht="13.5" customHeight="1" x14ac:dyDescent="0.2">
      <c r="A5" s="86"/>
      <c r="B5" s="87"/>
      <c r="C5" s="87"/>
      <c r="D5" s="88"/>
      <c r="E5" s="1"/>
      <c r="F5" s="98"/>
      <c r="G5" s="99"/>
      <c r="H5" s="99"/>
      <c r="I5" s="91"/>
      <c r="J5" s="1"/>
      <c r="K5" s="102"/>
      <c r="L5" s="103"/>
      <c r="M5" s="1"/>
      <c r="N5" s="19"/>
      <c r="O5" s="31"/>
      <c r="P5" s="19"/>
    </row>
    <row r="6" spans="1:16" ht="14.45" customHeight="1" x14ac:dyDescent="0.2">
      <c r="A6" s="89"/>
      <c r="B6" s="90"/>
      <c r="C6" s="90"/>
      <c r="D6" s="91"/>
      <c r="E6" s="1"/>
      <c r="F6" s="89"/>
      <c r="G6" s="90"/>
      <c r="H6" s="90"/>
      <c r="I6" s="91"/>
      <c r="J6" s="1"/>
      <c r="K6" s="102"/>
      <c r="L6" s="103"/>
      <c r="M6" s="1"/>
      <c r="N6" s="19"/>
      <c r="O6" s="31"/>
      <c r="P6" s="19"/>
    </row>
    <row r="7" spans="1:16" ht="14.45" customHeight="1" x14ac:dyDescent="0.2">
      <c r="A7" s="89"/>
      <c r="B7" s="90"/>
      <c r="C7" s="90"/>
      <c r="D7" s="91"/>
      <c r="E7" s="1"/>
      <c r="F7" s="89"/>
      <c r="G7" s="90"/>
      <c r="H7" s="90"/>
      <c r="I7" s="91"/>
      <c r="J7" s="1"/>
      <c r="K7" s="102"/>
      <c r="L7" s="103"/>
      <c r="M7" s="1"/>
      <c r="N7" s="19"/>
      <c r="O7" s="31"/>
      <c r="P7" s="19"/>
    </row>
    <row r="8" spans="1:16" ht="14.45" customHeight="1" x14ac:dyDescent="0.2">
      <c r="A8" s="89"/>
      <c r="B8" s="90"/>
      <c r="C8" s="90"/>
      <c r="D8" s="91"/>
      <c r="E8" s="1"/>
      <c r="F8" s="89"/>
      <c r="G8" s="90"/>
      <c r="H8" s="90"/>
      <c r="I8" s="91"/>
      <c r="J8" s="1"/>
      <c r="K8" s="102"/>
      <c r="L8" s="103"/>
      <c r="M8" s="1"/>
      <c r="N8" s="19"/>
      <c r="O8" s="31"/>
      <c r="P8" s="19"/>
    </row>
    <row r="9" spans="1:16" x14ac:dyDescent="0.2">
      <c r="A9" s="89"/>
      <c r="B9" s="90"/>
      <c r="C9" s="90"/>
      <c r="D9" s="91"/>
      <c r="E9" s="1"/>
      <c r="F9" s="89"/>
      <c r="G9" s="90"/>
      <c r="H9" s="90"/>
      <c r="I9" s="91"/>
      <c r="J9" s="1"/>
      <c r="K9" s="102"/>
      <c r="L9" s="103"/>
      <c r="M9" s="1"/>
      <c r="N9" s="19"/>
      <c r="O9" s="31"/>
      <c r="P9" s="19"/>
    </row>
    <row r="10" spans="1:16" ht="13.5" customHeight="1" thickBot="1" x14ac:dyDescent="0.25">
      <c r="A10" s="92"/>
      <c r="B10" s="93"/>
      <c r="C10" s="93"/>
      <c r="D10" s="94"/>
      <c r="E10" s="1"/>
      <c r="F10" s="92"/>
      <c r="G10" s="93"/>
      <c r="H10" s="93"/>
      <c r="I10" s="94"/>
      <c r="J10" s="1"/>
      <c r="K10" s="104"/>
      <c r="L10" s="105"/>
      <c r="M10" s="1"/>
      <c r="N10" s="19"/>
      <c r="O10" s="31"/>
      <c r="P10" s="19"/>
    </row>
    <row r="11" spans="1:16" ht="13.5" customHeight="1" thickBot="1" x14ac:dyDescent="0.25">
      <c r="A11" s="6"/>
      <c r="B11" s="6"/>
      <c r="C11" s="6"/>
      <c r="D11" s="6"/>
      <c r="E11" s="1"/>
      <c r="J11" s="1"/>
      <c r="M11" s="1"/>
      <c r="N11" s="19"/>
      <c r="O11" s="31"/>
      <c r="P11" s="19"/>
    </row>
    <row r="12" spans="1:16" ht="33.75" customHeight="1" thickBot="1" x14ac:dyDescent="0.3">
      <c r="A12" s="7" t="s">
        <v>57</v>
      </c>
      <c r="B12" s="8"/>
      <c r="C12" s="9"/>
      <c r="D12" s="6"/>
      <c r="E12" s="1"/>
      <c r="J12" s="1"/>
      <c r="M12" s="1"/>
      <c r="N12" s="19"/>
      <c r="O12" s="31"/>
      <c r="P12" s="19"/>
    </row>
    <row r="13" spans="1:16" ht="34.5" customHeight="1" thickBot="1" x14ac:dyDescent="0.3">
      <c r="A13" s="10" t="s">
        <v>6</v>
      </c>
      <c r="B13" s="8"/>
      <c r="C13" s="9"/>
      <c r="D13" s="6"/>
      <c r="E13" s="1"/>
      <c r="J13" s="1"/>
      <c r="M13" s="1"/>
      <c r="N13" s="19"/>
      <c r="O13" s="19"/>
      <c r="P13" s="19"/>
    </row>
    <row r="14" spans="1:16" ht="34.5" customHeight="1" thickBot="1" x14ac:dyDescent="0.3">
      <c r="A14" s="37" t="s">
        <v>46</v>
      </c>
      <c r="B14" s="8"/>
      <c r="C14" s="9"/>
      <c r="D14" s="6"/>
      <c r="E14" s="1"/>
      <c r="J14" s="1"/>
      <c r="M14" s="1"/>
      <c r="N14" s="19"/>
      <c r="O14" s="19"/>
      <c r="P14" s="19"/>
    </row>
    <row r="15" spans="1:16" ht="13.5" customHeight="1" thickBot="1" x14ac:dyDescent="0.25">
      <c r="A15" s="6"/>
      <c r="B15" s="6"/>
      <c r="C15" s="6"/>
      <c r="D15" s="6"/>
      <c r="E15" s="1"/>
      <c r="J15" s="1"/>
      <c r="M15" s="1"/>
      <c r="N15" s="19"/>
      <c r="O15" s="19"/>
      <c r="P15" s="19"/>
    </row>
    <row r="16" spans="1:16" ht="33" customHeight="1" thickBot="1" x14ac:dyDescent="0.25">
      <c r="A16" s="42" t="s">
        <v>7</v>
      </c>
      <c r="B16" s="43" t="s">
        <v>8</v>
      </c>
      <c r="C16" s="43" t="s">
        <v>9</v>
      </c>
      <c r="D16" s="44" t="s">
        <v>10</v>
      </c>
      <c r="E16" s="1"/>
      <c r="F16" s="45" t="s">
        <v>11</v>
      </c>
      <c r="G16" s="46" t="s">
        <v>9</v>
      </c>
      <c r="H16" s="47" t="s">
        <v>56</v>
      </c>
      <c r="I16" s="48" t="s">
        <v>12</v>
      </c>
      <c r="J16" s="1"/>
      <c r="K16" s="49" t="s">
        <v>13</v>
      </c>
      <c r="L16" s="45" t="s">
        <v>14</v>
      </c>
      <c r="M16" s="1"/>
      <c r="N16" s="19"/>
      <c r="O16" s="31"/>
      <c r="P16" s="19"/>
    </row>
    <row r="17" spans="1:16" x14ac:dyDescent="0.2">
      <c r="A17" s="50" t="s">
        <v>15</v>
      </c>
      <c r="B17" s="50" t="s">
        <v>16</v>
      </c>
      <c r="C17" s="50" t="s">
        <v>17</v>
      </c>
      <c r="D17" s="51" t="s">
        <v>18</v>
      </c>
      <c r="E17" s="1"/>
      <c r="F17" s="52" t="s">
        <v>19</v>
      </c>
      <c r="G17" s="53" t="s">
        <v>20</v>
      </c>
      <c r="H17" s="54">
        <v>20000</v>
      </c>
      <c r="I17" s="55" t="s">
        <v>21</v>
      </c>
      <c r="J17" s="1"/>
      <c r="K17" s="56"/>
      <c r="L17" s="55"/>
      <c r="M17" s="1"/>
      <c r="N17" s="19"/>
      <c r="O17" s="31"/>
      <c r="P17" s="19"/>
    </row>
    <row r="18" spans="1:16" s="19" customFormat="1" ht="21" customHeight="1" x14ac:dyDescent="0.2">
      <c r="A18" s="11" t="s">
        <v>29</v>
      </c>
      <c r="B18" s="12"/>
      <c r="C18" s="12"/>
      <c r="D18" s="76">
        <v>100000</v>
      </c>
      <c r="E18" s="41"/>
      <c r="F18" s="13"/>
      <c r="G18" s="14"/>
      <c r="H18" s="15">
        <v>0</v>
      </c>
      <c r="I18" s="16" t="s">
        <v>30</v>
      </c>
      <c r="J18" s="41"/>
      <c r="K18" s="17"/>
      <c r="L18" s="18">
        <f t="shared" ref="L18:L27" si="0">IF(K18="Yes",H18,0)</f>
        <v>0</v>
      </c>
      <c r="M18" s="41"/>
    </row>
    <row r="19" spans="1:16" s="19" customFormat="1" ht="21" customHeight="1" x14ac:dyDescent="0.2">
      <c r="A19" s="11" t="s">
        <v>29</v>
      </c>
      <c r="B19" s="12"/>
      <c r="C19" s="12"/>
      <c r="D19" s="76">
        <v>0</v>
      </c>
      <c r="E19" s="41"/>
      <c r="F19" s="13"/>
      <c r="G19" s="14"/>
      <c r="H19" s="15">
        <v>0</v>
      </c>
      <c r="I19" s="16" t="s">
        <v>30</v>
      </c>
      <c r="J19" s="41"/>
      <c r="K19" s="17"/>
      <c r="L19" s="18">
        <f t="shared" si="0"/>
        <v>0</v>
      </c>
      <c r="M19" s="41"/>
    </row>
    <row r="20" spans="1:16" s="19" customFormat="1" ht="21" customHeight="1" x14ac:dyDescent="0.2">
      <c r="A20" s="11" t="s">
        <v>29</v>
      </c>
      <c r="B20" s="12"/>
      <c r="C20" s="12"/>
      <c r="D20" s="76">
        <v>0</v>
      </c>
      <c r="E20" s="41"/>
      <c r="F20" s="13"/>
      <c r="G20" s="14"/>
      <c r="H20" s="15">
        <v>0</v>
      </c>
      <c r="I20" s="16" t="s">
        <v>30</v>
      </c>
      <c r="J20" s="41"/>
      <c r="K20" s="17"/>
      <c r="L20" s="18">
        <f t="shared" si="0"/>
        <v>0</v>
      </c>
      <c r="M20" s="41"/>
    </row>
    <row r="21" spans="1:16" s="19" customFormat="1" ht="21" customHeight="1" x14ac:dyDescent="0.2">
      <c r="A21" s="11" t="s">
        <v>29</v>
      </c>
      <c r="B21" s="12"/>
      <c r="C21" s="12"/>
      <c r="D21" s="76">
        <v>0</v>
      </c>
      <c r="E21" s="41"/>
      <c r="F21" s="13"/>
      <c r="G21" s="14"/>
      <c r="H21" s="15">
        <v>0</v>
      </c>
      <c r="I21" s="16" t="s">
        <v>30</v>
      </c>
      <c r="J21" s="41"/>
      <c r="K21" s="17"/>
      <c r="L21" s="18">
        <f t="shared" si="0"/>
        <v>0</v>
      </c>
      <c r="M21" s="41"/>
    </row>
    <row r="22" spans="1:16" s="19" customFormat="1" ht="21" customHeight="1" x14ac:dyDescent="0.2">
      <c r="A22" s="11" t="s">
        <v>29</v>
      </c>
      <c r="B22" s="20"/>
      <c r="C22" s="20"/>
      <c r="D22" s="77">
        <v>0</v>
      </c>
      <c r="E22" s="41"/>
      <c r="F22" s="21"/>
      <c r="G22" s="22"/>
      <c r="H22" s="23">
        <v>0</v>
      </c>
      <c r="I22" s="16" t="s">
        <v>30</v>
      </c>
      <c r="J22" s="41"/>
      <c r="K22" s="17"/>
      <c r="L22" s="18">
        <f t="shared" si="0"/>
        <v>0</v>
      </c>
      <c r="M22" s="41"/>
    </row>
    <row r="23" spans="1:16" s="19" customFormat="1" ht="21" customHeight="1" x14ac:dyDescent="0.2">
      <c r="A23" s="11" t="s">
        <v>29</v>
      </c>
      <c r="B23" s="20"/>
      <c r="C23" s="20"/>
      <c r="D23" s="77">
        <v>0</v>
      </c>
      <c r="E23" s="41"/>
      <c r="F23" s="21"/>
      <c r="G23" s="22"/>
      <c r="H23" s="23">
        <v>0</v>
      </c>
      <c r="I23" s="16" t="s">
        <v>30</v>
      </c>
      <c r="J23" s="41"/>
      <c r="K23" s="17"/>
      <c r="L23" s="18">
        <f t="shared" si="0"/>
        <v>0</v>
      </c>
      <c r="M23" s="41"/>
    </row>
    <row r="24" spans="1:16" s="19" customFormat="1" ht="21" customHeight="1" x14ac:dyDescent="0.2">
      <c r="A24" s="11" t="s">
        <v>29</v>
      </c>
      <c r="B24" s="20"/>
      <c r="C24" s="20"/>
      <c r="D24" s="77">
        <v>0</v>
      </c>
      <c r="E24" s="41"/>
      <c r="F24" s="21"/>
      <c r="G24" s="22"/>
      <c r="H24" s="23">
        <v>0</v>
      </c>
      <c r="I24" s="16" t="s">
        <v>30</v>
      </c>
      <c r="J24" s="41"/>
      <c r="K24" s="17"/>
      <c r="L24" s="18">
        <f t="shared" si="0"/>
        <v>0</v>
      </c>
      <c r="M24" s="41"/>
    </row>
    <row r="25" spans="1:16" s="19" customFormat="1" ht="21" customHeight="1" x14ac:dyDescent="0.2">
      <c r="A25" s="11" t="s">
        <v>29</v>
      </c>
      <c r="B25" s="20"/>
      <c r="C25" s="20"/>
      <c r="D25" s="77">
        <v>0</v>
      </c>
      <c r="E25" s="41"/>
      <c r="F25" s="21"/>
      <c r="G25" s="22"/>
      <c r="H25" s="23">
        <v>0</v>
      </c>
      <c r="I25" s="16" t="s">
        <v>30</v>
      </c>
      <c r="J25" s="41"/>
      <c r="K25" s="17"/>
      <c r="L25" s="18">
        <f t="shared" si="0"/>
        <v>0</v>
      </c>
      <c r="M25" s="41"/>
    </row>
    <row r="26" spans="1:16" s="19" customFormat="1" ht="21" customHeight="1" x14ac:dyDescent="0.2">
      <c r="A26" s="11" t="s">
        <v>29</v>
      </c>
      <c r="B26" s="20"/>
      <c r="C26" s="20"/>
      <c r="D26" s="77">
        <v>0</v>
      </c>
      <c r="E26" s="41"/>
      <c r="F26" s="21"/>
      <c r="G26" s="22"/>
      <c r="H26" s="23">
        <v>0</v>
      </c>
      <c r="I26" s="16" t="s">
        <v>30</v>
      </c>
      <c r="J26" s="41"/>
      <c r="K26" s="17"/>
      <c r="L26" s="18">
        <f t="shared" si="0"/>
        <v>0</v>
      </c>
      <c r="M26" s="41"/>
    </row>
    <row r="27" spans="1:16" s="19" customFormat="1" ht="21" customHeight="1" thickBot="1" x14ac:dyDescent="0.25">
      <c r="A27" s="11" t="s">
        <v>29</v>
      </c>
      <c r="B27" s="20"/>
      <c r="C27" s="20"/>
      <c r="D27" s="77">
        <v>0</v>
      </c>
      <c r="E27" s="41"/>
      <c r="F27" s="24"/>
      <c r="G27" s="25"/>
      <c r="H27" s="26">
        <v>0</v>
      </c>
      <c r="I27" s="27" t="s">
        <v>30</v>
      </c>
      <c r="J27" s="41"/>
      <c r="K27" s="28"/>
      <c r="L27" s="18">
        <f t="shared" si="0"/>
        <v>0</v>
      </c>
      <c r="M27" s="41"/>
    </row>
    <row r="28" spans="1:16" s="29" customFormat="1" ht="24.75" customHeight="1" thickBot="1" x14ac:dyDescent="0.25">
      <c r="A28" s="106" t="s">
        <v>31</v>
      </c>
      <c r="B28" s="107"/>
      <c r="C28" s="108"/>
      <c r="D28" s="78">
        <f>SUM(D18:D27)</f>
        <v>100000</v>
      </c>
      <c r="F28" s="109" t="s">
        <v>32</v>
      </c>
      <c r="G28" s="110"/>
      <c r="H28" s="30">
        <f>SUM(H18:H27)</f>
        <v>0</v>
      </c>
      <c r="L28" s="30">
        <f>SUM(L18:L27)</f>
        <v>0</v>
      </c>
      <c r="N28" s="19"/>
      <c r="O28" s="31"/>
      <c r="P28" s="39"/>
    </row>
    <row r="29" spans="1:16" s="29" customFormat="1" ht="24.75" customHeight="1" thickBot="1" x14ac:dyDescent="0.25">
      <c r="A29" s="106" t="s">
        <v>33</v>
      </c>
      <c r="B29" s="107"/>
      <c r="C29" s="108"/>
      <c r="D29" s="79">
        <v>50000</v>
      </c>
      <c r="N29" s="19"/>
      <c r="O29" s="31"/>
      <c r="P29" s="39"/>
    </row>
    <row r="30" spans="1:16" s="29" customFormat="1" ht="24.75" customHeight="1" thickBot="1" x14ac:dyDescent="0.25">
      <c r="A30" s="106" t="s">
        <v>34</v>
      </c>
      <c r="B30" s="107"/>
      <c r="C30" s="108"/>
      <c r="D30" s="79">
        <v>50000</v>
      </c>
      <c r="N30" s="19"/>
      <c r="O30" s="31"/>
      <c r="P30" s="39"/>
    </row>
    <row r="31" spans="1:16" s="29" customFormat="1" ht="24.75" customHeight="1" thickBot="1" x14ac:dyDescent="0.25">
      <c r="A31" s="106" t="s">
        <v>47</v>
      </c>
      <c r="B31" s="107"/>
      <c r="C31" s="108"/>
      <c r="D31" s="79">
        <v>0</v>
      </c>
      <c r="N31" s="19"/>
      <c r="O31" s="31"/>
      <c r="P31" s="39"/>
    </row>
    <row r="32" spans="1:16" ht="24.75" customHeight="1" thickBot="1" x14ac:dyDescent="0.25">
      <c r="A32" s="106" t="str">
        <f>IF(D32&lt;=0.5, "Funding Ratio", "Funding ratio is greater than 50% please review requested amount")</f>
        <v>Funding Ratio</v>
      </c>
      <c r="B32" s="107"/>
      <c r="C32" s="108"/>
      <c r="D32" s="57">
        <f>D29/D28</f>
        <v>0.5</v>
      </c>
      <c r="K32" s="29"/>
      <c r="L32" s="29"/>
      <c r="M32" s="5"/>
      <c r="N32" s="40"/>
      <c r="O32" s="19"/>
      <c r="P32" s="19"/>
    </row>
    <row r="33" spans="1:16" ht="13.5" thickBot="1" x14ac:dyDescent="0.25">
      <c r="K33" s="29"/>
      <c r="L33" s="29"/>
      <c r="N33" s="19"/>
      <c r="O33" s="19"/>
      <c r="P33" s="19"/>
    </row>
    <row r="34" spans="1:16" x14ac:dyDescent="0.2">
      <c r="K34" s="32" t="s">
        <v>35</v>
      </c>
      <c r="L34" s="33">
        <f>D28</f>
        <v>100000</v>
      </c>
      <c r="O34" s="3"/>
    </row>
    <row r="35" spans="1:16" x14ac:dyDescent="0.2">
      <c r="K35" s="34" t="s">
        <v>36</v>
      </c>
      <c r="L35" s="35">
        <f>D29</f>
        <v>50000</v>
      </c>
      <c r="O35" s="3"/>
    </row>
    <row r="36" spans="1:16" ht="13.5" thickBot="1" x14ac:dyDescent="0.25">
      <c r="K36" s="58" t="s">
        <v>48</v>
      </c>
      <c r="L36" s="59">
        <f>D32</f>
        <v>0.5</v>
      </c>
      <c r="O36" s="3"/>
    </row>
    <row r="37" spans="1:16" x14ac:dyDescent="0.2">
      <c r="K37" s="60" t="s">
        <v>58</v>
      </c>
      <c r="L37" s="61">
        <f>H28</f>
        <v>0</v>
      </c>
      <c r="O37" s="3"/>
    </row>
    <row r="38" spans="1:16" x14ac:dyDescent="0.2">
      <c r="K38" s="62" t="s">
        <v>49</v>
      </c>
      <c r="L38" s="63">
        <f>L28</f>
        <v>0</v>
      </c>
      <c r="O38" s="3"/>
    </row>
    <row r="39" spans="1:16" ht="13.5" thickBot="1" x14ac:dyDescent="0.25">
      <c r="K39" s="64" t="s">
        <v>50</v>
      </c>
      <c r="L39" s="65">
        <f>IF(L28&lt;D28,L38*L36,L35)</f>
        <v>0</v>
      </c>
    </row>
    <row r="40" spans="1:16" ht="32.25" thickBot="1" x14ac:dyDescent="0.25">
      <c r="K40" s="66" t="s">
        <v>51</v>
      </c>
      <c r="L40" s="67">
        <f>IF(L39&lt;L34,L39,L35)</f>
        <v>0</v>
      </c>
    </row>
    <row r="41" spans="1:16" ht="19.5" thickBot="1" x14ac:dyDescent="0.25">
      <c r="K41" s="68"/>
      <c r="L41" s="69"/>
    </row>
    <row r="42" spans="1:16" x14ac:dyDescent="0.2">
      <c r="K42" s="70" t="s">
        <v>52</v>
      </c>
      <c r="L42" s="71">
        <v>0</v>
      </c>
    </row>
    <row r="43" spans="1:16" x14ac:dyDescent="0.2">
      <c r="K43" s="72" t="s">
        <v>53</v>
      </c>
      <c r="L43" s="73">
        <v>0</v>
      </c>
    </row>
    <row r="44" spans="1:16" x14ac:dyDescent="0.2">
      <c r="K44" s="72" t="s">
        <v>54</v>
      </c>
      <c r="L44" s="73">
        <v>0</v>
      </c>
    </row>
    <row r="45" spans="1:16" ht="13.5" thickBot="1" x14ac:dyDescent="0.25">
      <c r="K45" s="74" t="s">
        <v>55</v>
      </c>
      <c r="L45" s="75">
        <f>L40-L42-L43-L44</f>
        <v>0</v>
      </c>
    </row>
    <row r="47" spans="1:16" hidden="1" x14ac:dyDescent="0.2">
      <c r="A47" s="36" t="s">
        <v>37</v>
      </c>
    </row>
    <row r="48" spans="1:16" hidden="1" x14ac:dyDescent="0.2">
      <c r="A48" s="36" t="s">
        <v>38</v>
      </c>
    </row>
    <row r="49" spans="1:15" hidden="1" x14ac:dyDescent="0.2">
      <c r="A49" s="3" t="s">
        <v>39</v>
      </c>
    </row>
    <row r="50" spans="1:15" hidden="1" x14ac:dyDescent="0.2">
      <c r="A50" s="3" t="s">
        <v>25</v>
      </c>
    </row>
    <row r="51" spans="1:15" hidden="1" x14ac:dyDescent="0.2">
      <c r="A51" s="3" t="s">
        <v>24</v>
      </c>
    </row>
    <row r="52" spans="1:15" hidden="1" x14ac:dyDescent="0.2">
      <c r="A52" s="3" t="s">
        <v>26</v>
      </c>
    </row>
    <row r="53" spans="1:15" hidden="1" x14ac:dyDescent="0.2">
      <c r="A53" s="3" t="s">
        <v>22</v>
      </c>
    </row>
    <row r="54" spans="1:15" hidden="1" x14ac:dyDescent="0.2">
      <c r="A54" s="3" t="s">
        <v>23</v>
      </c>
    </row>
    <row r="55" spans="1:15" hidden="1" x14ac:dyDescent="0.2">
      <c r="A55" s="3" t="s">
        <v>27</v>
      </c>
    </row>
    <row r="56" spans="1:15" hidden="1" x14ac:dyDescent="0.2">
      <c r="A56" s="3" t="s">
        <v>40</v>
      </c>
    </row>
    <row r="57" spans="1:15" hidden="1" x14ac:dyDescent="0.2">
      <c r="A57" s="3" t="s">
        <v>41</v>
      </c>
    </row>
    <row r="58" spans="1:15" hidden="1" x14ac:dyDescent="0.2">
      <c r="A58" s="3" t="s">
        <v>42</v>
      </c>
    </row>
    <row r="59" spans="1:15" hidden="1" x14ac:dyDescent="0.2"/>
    <row r="60" spans="1:15" hidden="1" x14ac:dyDescent="0.2">
      <c r="A60" s="36" t="s">
        <v>43</v>
      </c>
      <c r="B60" s="36" t="s">
        <v>44</v>
      </c>
      <c r="N60" s="5"/>
      <c r="O60" s="3"/>
    </row>
    <row r="61" spans="1:15" hidden="1" x14ac:dyDescent="0.2">
      <c r="A61" s="3" t="s">
        <v>21</v>
      </c>
      <c r="B61" s="3" t="s">
        <v>21</v>
      </c>
      <c r="N61" s="5"/>
      <c r="O61" s="3"/>
    </row>
    <row r="62" spans="1:15" hidden="1" x14ac:dyDescent="0.2">
      <c r="A62" s="3" t="s">
        <v>28</v>
      </c>
      <c r="B62" s="3" t="s">
        <v>28</v>
      </c>
      <c r="N62" s="5"/>
      <c r="O62" s="3"/>
    </row>
    <row r="63" spans="1:15" hidden="1" x14ac:dyDescent="0.2">
      <c r="B63" s="3" t="s">
        <v>45</v>
      </c>
      <c r="N63" s="5"/>
      <c r="O63" s="3"/>
    </row>
    <row r="64" spans="1:15" hidden="1" x14ac:dyDescent="0.2"/>
    <row r="65" spans="1:1" hidden="1" x14ac:dyDescent="0.2">
      <c r="A65" s="3" t="s">
        <v>59</v>
      </c>
    </row>
    <row r="66" spans="1:1" hidden="1" x14ac:dyDescent="0.2"/>
    <row r="67" spans="1:1" hidden="1" x14ac:dyDescent="0.2"/>
    <row r="68" spans="1:1" hidden="1" x14ac:dyDescent="0.2"/>
    <row r="69" spans="1:1" hidden="1" x14ac:dyDescent="0.2"/>
  </sheetData>
  <sheetProtection sheet="1" insertRows="0" selectLockedCells="1"/>
  <mergeCells count="12">
    <mergeCell ref="A32:C32"/>
    <mergeCell ref="A31:C31"/>
    <mergeCell ref="A28:C28"/>
    <mergeCell ref="F28:G28"/>
    <mergeCell ref="A29:C29"/>
    <mergeCell ref="A30:C30"/>
    <mergeCell ref="A1:D1"/>
    <mergeCell ref="F1:I1"/>
    <mergeCell ref="K1:L1"/>
    <mergeCell ref="A2:D10"/>
    <mergeCell ref="F2:I10"/>
    <mergeCell ref="K2:L10"/>
  </mergeCells>
  <phoneticPr fontId="28" type="noConversion"/>
  <conditionalFormatting sqref="D29:D31">
    <cfRule type="expression" dxfId="5" priority="10">
      <formula>$D$29/$D$28=0.5</formula>
    </cfRule>
    <cfRule type="expression" dxfId="4" priority="11">
      <formula>$D$29/$D$28&lt;0.5</formula>
    </cfRule>
    <cfRule type="expression" dxfId="3" priority="12">
      <formula>$D$29/$D$28&gt;0.5</formula>
    </cfRule>
  </conditionalFormatting>
  <conditionalFormatting sqref="D32">
    <cfRule type="expression" dxfId="2" priority="1">
      <formula>$D$26/$D$25=0.5</formula>
    </cfRule>
    <cfRule type="expression" dxfId="1" priority="2">
      <formula>$D$26/$D$25&lt;0.5</formula>
    </cfRule>
    <cfRule type="expression" dxfId="0" priority="3">
      <formula>$D$26/$D$25&gt;0.5</formula>
    </cfRule>
  </conditionalFormatting>
  <dataValidations count="3">
    <dataValidation type="list" allowBlank="1" showInputMessage="1" showErrorMessage="1" sqref="A18:A27" xr:uid="{2FF88998-4714-4652-B740-93FE0A9D26CA}">
      <formula1>$A$49:$A$58</formula1>
    </dataValidation>
    <dataValidation type="list" allowBlank="1" showInputMessage="1" showErrorMessage="1" prompt="Select from drop down list" sqref="K18:K27" xr:uid="{DA0B74BB-0FDE-455E-9D11-6FC7EAA544B4}">
      <formula1>$A$61:$A$62</formula1>
    </dataValidation>
    <dataValidation type="list" allowBlank="1" showInputMessage="1" showErrorMessage="1" sqref="I18:I27" xr:uid="{CE93F6F4-E492-479E-A3C2-8B2EC4E83AC7}">
      <formula1>$B$61:$B$63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horizontalDpi="90" verticalDpi="90" r:id="rId1"/>
  <ignoredErrors>
    <ignoredError sqref="L18" unlockedFormula="1"/>
    <ignoredError sqref="H28" formulaRange="1"/>
    <ignoredError sqref="F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B8D6916B66CF4BB06602604F730AF3" ma:contentTypeVersion="18" ma:contentTypeDescription="Create a new document." ma:contentTypeScope="" ma:versionID="f5a215e8e0cde739be993f8a6270f126">
  <xsd:schema xmlns:xsd="http://www.w3.org/2001/XMLSchema" xmlns:xs="http://www.w3.org/2001/XMLSchema" xmlns:p="http://schemas.microsoft.com/office/2006/metadata/properties" xmlns:ns2="498a0cc5-c2a5-4cf9-8fa4-b0a7e7f68826" xmlns:ns3="c1f25f29-b3a5-448c-aad7-2d826a84b43c" targetNamespace="http://schemas.microsoft.com/office/2006/metadata/properties" ma:root="true" ma:fieldsID="09129e2faa278117826d89f3f1f7544b" ns2:_="" ns3:_="">
    <xsd:import namespace="498a0cc5-c2a5-4cf9-8fa4-b0a7e7f68826"/>
    <xsd:import namespace="c1f25f29-b3a5-448c-aad7-2d826a84b4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2:_dlc_DocId" minOccurs="0"/>
                <xsd:element ref="ns2:_dlc_DocIdUrl" minOccurs="0"/>
                <xsd:element ref="ns2:_dlc_DocIdPersistId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0cc5-c2a5-4cf9-8fa4-b0a7e7f688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164cd7-e662-442b-8628-6c92a6e900c2}" ma:internalName="TaxCatchAll" ma:showField="CatchAllData" ma:web="498a0cc5-c2a5-4cf9-8fa4-b0a7e7f68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25f29-b3a5-448c-aad7-2d826a84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f25f29-b3a5-448c-aad7-2d826a84b43c">
      <Terms xmlns="http://schemas.microsoft.com/office/infopath/2007/PartnerControls"/>
    </lcf76f155ced4ddcb4097134ff3c332f>
    <TaxCatchAll xmlns="498a0cc5-c2a5-4cf9-8fa4-b0a7e7f68826" xsi:nil="true"/>
    <_dlc_DocId xmlns="498a0cc5-c2a5-4cf9-8fa4-b0a7e7f68826">VG001805-776277320-36538</_dlc_DocId>
    <_dlc_DocIdUrl xmlns="498a0cc5-c2a5-4cf9-8fa4-b0a7e7f68826">
      <Url>https://vicgov.sharepoint.com/sites/VG001805/_layouts/15/DocIdRedir.aspx?ID=VG001805-776277320-36538</Url>
      <Description>VG001805-776277320-36538</Description>
    </_dlc_DocIdUrl>
  </documentManagement>
</p:properties>
</file>

<file path=customXml/itemProps1.xml><?xml version="1.0" encoding="utf-8"?>
<ds:datastoreItem xmlns:ds="http://schemas.openxmlformats.org/officeDocument/2006/customXml" ds:itemID="{D37450C2-E65E-46C7-BBB4-6E69DD05CA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8DE84DE-BAE6-4944-9447-D1899B5B6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8a0cc5-c2a5-4cf9-8fa4-b0a7e7f68826"/>
    <ds:schemaRef ds:uri="c1f25f29-b3a5-448c-aad7-2d826a84b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C073B6-45ED-4526-BFBD-71F7403784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AB3142-BA5D-4CA3-9563-00CFE4F720A8}">
  <ds:schemaRefs>
    <ds:schemaRef ds:uri="http://purl.org/dc/elements/1.1/"/>
    <ds:schemaRef ds:uri="c1f25f29-b3a5-448c-aad7-2d826a84b43c"/>
    <ds:schemaRef ds:uri="http://purl.org/dc/terms/"/>
    <ds:schemaRef ds:uri="498a0cc5-c2a5-4cf9-8fa4-b0a7e7f68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Centralised Racing Marketing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2023-07-07T06:13:16Z</dcterms:created>
  <dcterms:modified xsi:type="dcterms:W3CDTF">2025-01-31T03:55:59Z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0x01010063B8D6916B66CF4BB06602604F730AF3</vt:lpwstr>
  </property>
  <property fmtid="{D5CDD505-2E9C-101B-9397-08002B2CF9AE}" pid="3" name="MediaServiceImageTags">
    <vt:lpwstr/>
  </property>
  <property fmtid="{D5CDD505-2E9C-101B-9397-08002B2CF9AE}" pid="4" name="_dlc_DocIdItemGuid">
    <vt:lpwstr>1266e1e9-1be0-4e05-9dd7-fc233114b8d6</vt:lpwstr>
  </property>
</Properties>
</file>